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5" yWindow="450" windowWidth="22890" windowHeight="13155"/>
  </bookViews>
  <sheets>
    <sheet name="Munka1" sheetId="1" r:id="rId1"/>
    <sheet name="Munka2" sheetId="2" r:id="rId2"/>
    <sheet name="Munka3" sheetId="3" r:id="rId3"/>
  </sheets>
  <calcPr calcId="145621"/>
</workbook>
</file>

<file path=xl/calcChain.xml><?xml version="1.0" encoding="utf-8"?>
<calcChain xmlns="http://schemas.openxmlformats.org/spreadsheetml/2006/main">
  <c r="K64" i="1" l="1"/>
  <c r="K54" i="1" l="1"/>
  <c r="K53" i="1"/>
  <c r="K52" i="1"/>
  <c r="K61" i="1" l="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5" i="1"/>
  <c r="K56" i="1"/>
  <c r="K57" i="1"/>
  <c r="K58" i="1"/>
  <c r="K59" i="1"/>
  <c r="K60" i="1"/>
  <c r="K62" i="1"/>
  <c r="K63" i="1"/>
  <c r="K68" i="1" l="1"/>
  <c r="K2" i="1"/>
  <c r="K66" i="1" s="1"/>
</calcChain>
</file>

<file path=xl/sharedStrings.xml><?xml version="1.0" encoding="utf-8"?>
<sst xmlns="http://schemas.openxmlformats.org/spreadsheetml/2006/main" count="191" uniqueCount="152">
  <si>
    <t>megnevezés</t>
  </si>
  <si>
    <t>referencia-termék</t>
  </si>
  <si>
    <t>referencia-termék cikkszáma</t>
  </si>
  <si>
    <t>követelmények</t>
  </si>
  <si>
    <t>55" nagy fényerejű ipari monitor</t>
  </si>
  <si>
    <t>mennyiség (db)</t>
  </si>
  <si>
    <t>egységár (Ft)</t>
  </si>
  <si>
    <t>teljes ár (Ft)</t>
  </si>
  <si>
    <t>Panasonic TH-55LF80</t>
  </si>
  <si>
    <t>55LF80W</t>
  </si>
  <si>
    <t>55" ipari monitor</t>
  </si>
  <si>
    <t>Panasonic TH-55LF8</t>
  </si>
  <si>
    <t>55LF8W</t>
  </si>
  <si>
    <t>talp 55" ipari monitorhoz</t>
  </si>
  <si>
    <t>TY-ST43PE8</t>
  </si>
  <si>
    <t>Panasonic monitortalp</t>
  </si>
  <si>
    <t>49" nagy fényerejű ipari monitor</t>
  </si>
  <si>
    <t>Panasonic TH-49LF80</t>
  </si>
  <si>
    <t>49LF80W</t>
  </si>
  <si>
    <t>Panasonic TH-49LF8</t>
  </si>
  <si>
    <t>49LF8W</t>
  </si>
  <si>
    <t>49" ipari monitor</t>
  </si>
  <si>
    <t>42" ipari monitor</t>
  </si>
  <si>
    <t>Panasonic TH-42LF8</t>
  </si>
  <si>
    <t>42LF8W</t>
  </si>
  <si>
    <t>NEC X551UHD</t>
  </si>
  <si>
    <t>55" 4K ipari monitor</t>
  </si>
  <si>
    <t>X551UHD</t>
  </si>
  <si>
    <t>nagyméretű vetíthető tábla</t>
  </si>
  <si>
    <t>közepes méretű vetíthető tábla</t>
  </si>
  <si>
    <t>kisméretű vetíthető tábla</t>
  </si>
  <si>
    <t>Medium vetíthető fali tábla</t>
  </si>
  <si>
    <t>matt fehér, zománcozott tábla
mágnessel használható felület
nedvesen törölhető
230 (+/-10) cm széles vetítési felület, 16:10 képarányú vetítéshez
5 év gyártói garancia</t>
  </si>
  <si>
    <t>matt fehér, zománcozott tábla
mágnessel használható felület
szárazon törölhető
180 (+/-10) cm széles vetítési felület, 16:10 képarányú vetítéshez
5 év gyártói garancia</t>
  </si>
  <si>
    <t>Vizuál Prémium tábla</t>
  </si>
  <si>
    <t>01LM1812V</t>
  </si>
  <si>
    <t>01LM1612V</t>
  </si>
  <si>
    <t>VESA konzol betonfalhoz</t>
  </si>
  <si>
    <t>VESA konzol gipszkarton falhoz</t>
  </si>
  <si>
    <t>magas monitorállvány</t>
  </si>
  <si>
    <t>középmagas monitorállvány</t>
  </si>
  <si>
    <t>asztali monitorállvány</t>
  </si>
  <si>
    <t>rögzített monitorállvány</t>
  </si>
  <si>
    <t>SMS FH T 2000</t>
  </si>
  <si>
    <t>SMS FH T 1450</t>
  </si>
  <si>
    <t>SMS X WFH S</t>
  </si>
  <si>
    <t>SMS multi control</t>
  </si>
  <si>
    <t>7514 100 200</t>
  </si>
  <si>
    <t>Kindermann Universal Holder</t>
  </si>
  <si>
    <r>
      <t>ipari monitorok rögzítéséhez
VESA 40*40 rögzítési lehetőség
40 kg teherbírás
15</t>
    </r>
    <r>
      <rPr>
        <vertAlign val="superscript"/>
        <sz val="11"/>
        <color theme="1"/>
        <rFont val="Calibri"/>
        <family val="2"/>
        <charset val="238"/>
        <scheme val="minor"/>
      </rPr>
      <t>o</t>
    </r>
    <r>
      <rPr>
        <sz val="11"/>
        <color theme="1"/>
        <rFont val="Calibri"/>
        <family val="2"/>
        <charset val="238"/>
        <scheme val="minor"/>
      </rPr>
      <t xml:space="preserve"> dönthetőség
felszerelésnél vízszintesen több rögzítési pozíció a gipszkarton-bordához történő illesztés érdekében</t>
    </r>
  </si>
  <si>
    <r>
      <t>ipari monitorok rögzítéséhez
VESA 40*40 rögzítési lehetőség
40 kg teherbírás
15</t>
    </r>
    <r>
      <rPr>
        <vertAlign val="superscript"/>
        <sz val="11"/>
        <color theme="1"/>
        <rFont val="Calibri"/>
        <family val="2"/>
        <charset val="238"/>
        <scheme val="minor"/>
      </rPr>
      <t>o</t>
    </r>
    <r>
      <rPr>
        <sz val="11"/>
        <color theme="1"/>
        <rFont val="Calibri"/>
        <family val="2"/>
        <charset val="238"/>
        <scheme val="minor"/>
      </rPr>
      <t xml:space="preserve"> dönthetőség</t>
    </r>
  </si>
  <si>
    <t>OmniPro CI120T</t>
  </si>
  <si>
    <t>61-229</t>
  </si>
  <si>
    <t>PD091001-P0</t>
  </si>
  <si>
    <t>ipari monitorok rögzítéséhez
VESA 40*40 rögzítési lehetőség
40 kg teherbírás
teherviselés aljzaton, dőlés ellen falhoz rögzítés lehetősége
monitor középvonal állítható magasságban, 90-160 cm</t>
  </si>
  <si>
    <t>PL041025EU-P0
SU010020-P0</t>
  </si>
  <si>
    <t>PL041023EU-P0
SU010020-P0</t>
  </si>
  <si>
    <t>MM051012-P0</t>
  </si>
  <si>
    <t>MM051002-P0</t>
  </si>
  <si>
    <t>MM051004-P0</t>
  </si>
  <si>
    <t>Vezérlőpanel Epson G sorozatú projektorhoz</t>
  </si>
  <si>
    <t>Vezérlőpanel Epson Z sorozatú projektorhoz</t>
  </si>
  <si>
    <t>Extron MLC 62 RS</t>
  </si>
  <si>
    <t>60-1005-02</t>
  </si>
  <si>
    <t>asztali csatlakozó</t>
  </si>
  <si>
    <t>asztal élére szerelhető csatlakozósor a következő modulokkal:
- 2 db 230V elektromos
- 2 db RJ45
- 1 db HDMI
1 m védett összekötőkábellel aljzatdobozhoz</t>
  </si>
  <si>
    <t>asztal élére szerelhető csatlakozósor a következő modulokkal:
- 2 db 230V elektromos
- 2 db RJ45
- 2 db HDMI
- 1 db DSUB (VGA)
- 1 db audio jack
2 m védett összekötőkábellel aljzatdobozhoz</t>
  </si>
  <si>
    <t>asztal élére szerelhető csatlakozósor a következő modulokkal:
- 2 db 230V elektromos
- 2 db RJ45
- 1 db HDMI
- 1 db DSUB (VGA)
- 1 db audio jack
2 m védett összekötőkábellel aljzatdobozhoz</t>
  </si>
  <si>
    <r>
      <t>CablePort Desk</t>
    </r>
    <r>
      <rPr>
        <vertAlign val="superscript"/>
        <sz val="11"/>
        <color theme="1"/>
        <rFont val="Calibri"/>
        <family val="2"/>
        <charset val="238"/>
        <scheme val="minor"/>
      </rPr>
      <t xml:space="preserve">2 </t>
    </r>
    <r>
      <rPr>
        <sz val="11"/>
        <color theme="1"/>
        <rFont val="Calibri"/>
        <family val="2"/>
        <charset val="238"/>
        <scheme val="minor"/>
      </rPr>
      <t>asztali csatlakozó</t>
    </r>
  </si>
  <si>
    <t xml:space="preserve"> 7430 000 072
7444 000 302
7444 000 302
 7464 000 842
7464 000 827
7464 000 827
 7443 000 307</t>
  </si>
  <si>
    <t>7430 000 082
7444 000 303
7444 000 303
7464 000 942
7464 000 901
7464 000 911 
7464 000 927
7464 000 927
 7443 000 307
 7443 000 313
 7443 000 313</t>
  </si>
  <si>
    <t xml:space="preserve"> 7430 000 082
7444 000 303
7444 000 303
7464 000 942
7464 000 942
7464 000 901
7464 000 911 
7464 000 927
7464 000 927
 7443 000 307
 7443 000 313
 7443 000 313</t>
  </si>
  <si>
    <t>nagyméretű feszített vászon</t>
  </si>
  <si>
    <t>közepes méretű feszített vászon</t>
  </si>
  <si>
    <r>
      <t>280-315 cm látható képszélességű, 16:10 vetítési arányú oldalfeszített, matt fehér vászon nagyfelbontású projektorhoz, hátoldali fényzáró réteggel
álmennyezetbe süllyeszthető, motoros (230V) kivitel
vezérlési lehetőség
gain 1.1-1.3, látószög min. 120</t>
    </r>
    <r>
      <rPr>
        <vertAlign val="superscript"/>
        <sz val="11"/>
        <color theme="1"/>
        <rFont val="Calibri"/>
        <family val="2"/>
        <charset val="238"/>
        <scheme val="minor"/>
      </rPr>
      <t>o</t>
    </r>
    <r>
      <rPr>
        <sz val="11"/>
        <color theme="1"/>
        <rFont val="Calibri"/>
        <family val="2"/>
        <charset val="238"/>
        <scheme val="minor"/>
      </rPr>
      <t xml:space="preserve">
legfeljebb 10 cm kifutás
2 év gyártói garancia</t>
    </r>
  </si>
  <si>
    <r>
      <t>200-220 cm látható képszélességű, 16:10 vetítési arányú oldalfeszített, matt fehér vászon nagyfelbontású projektorhoz, hátoldali fényzáró réteggel
álmennyezetbe süllyeszthető, motoros (230V) kivitel
vezérlési lehetőség
gain 1.0-1.1, látószög min. 120</t>
    </r>
    <r>
      <rPr>
        <vertAlign val="superscript"/>
        <sz val="11"/>
        <color theme="1"/>
        <rFont val="Calibri"/>
        <family val="2"/>
        <charset val="238"/>
        <scheme val="minor"/>
      </rPr>
      <t>o</t>
    </r>
    <r>
      <rPr>
        <sz val="11"/>
        <color theme="1"/>
        <rFont val="Calibri"/>
        <family val="2"/>
        <charset val="238"/>
        <scheme val="minor"/>
      </rPr>
      <t xml:space="preserve">
legalább 50 cm, 5-10 cm-re és 40-50 cm-re pozícionálható kifutás
2 év gyártói garancia</t>
    </r>
  </si>
  <si>
    <t>ScreenLine Mot Tensioned 99" Home Vision</t>
  </si>
  <si>
    <t>ScreenLine Mot Tensioned 142" Home Vision</t>
  </si>
  <si>
    <t>kisszekrény végpontnak</t>
  </si>
  <si>
    <t>Cisco SX80 videokonferencia codec (1U, 43,7 cm szélesség) tárolása polcon vagy rack-be szerelve
SFF számítógép tárolása
falra szerelt vagy talpon álló kivitel
az eszközöknek megfelelő szellőzés és kábelezési lehetőség biztosítása
Szeged btárgyaló bútorzatához (cseresznye/fekete) szín</t>
  </si>
  <si>
    <t>Chief F1 rackszekrény</t>
  </si>
  <si>
    <t>YF1F1228H</t>
  </si>
  <si>
    <t>monitortelepítés</t>
  </si>
  <si>
    <t>fenti monitor telepítése a mellékelt szerelési útmutató alapján az ANS-I 201 helyiségben</t>
  </si>
  <si>
    <t>fenti monitor telepítése a mellékelt szerelési útmutató alapján az ANS-I 301 helyiségben</t>
  </si>
  <si>
    <t>fenti monitor telepítése a mellékelt szerelési útmutató alapján az ANS-III 138 helyiségben a gipszkarton hídra</t>
  </si>
  <si>
    <t>fenti monitor telepítése a mellékelt szerelési útmutató alapján az ANS-III 138 helyiségben a folyosó felőli falra</t>
  </si>
  <si>
    <t>fenti monitor telepítése a mellékelt szerelési útmutató alapján az ANS-III 207 helyiségben</t>
  </si>
  <si>
    <t>fenti monitor telepítése a mellékelt szerelési útmutató alapján az ANS-I 002 helyiség keleti oldalán</t>
  </si>
  <si>
    <t>fenti monitor telepítése a mellékelt szerelési útmutató alapján az ANS-I 002 helyiség déli oldalán</t>
  </si>
  <si>
    <t>fenti monitor telepítése a mellékelt szerelési útmutató alapján az ANS-I 119 helyiség északi oldalán</t>
  </si>
  <si>
    <t>fenti monitor telepítése a mellékelt szerelési útmutató alapján az ANS-I 119 helyiség délkeleti oldalán</t>
  </si>
  <si>
    <t>fenti monitor telepítése a mellékelt szerelési útmutató alapján az ANS-I 119 helyiség nyugati oldalán</t>
  </si>
  <si>
    <t>fenti monitor telepítése a mellékelt szerelési útmutató alapján az ANS-II 144 helyiségben</t>
  </si>
  <si>
    <t>fenti monitor telepítése a mellékelt szerelési útmutató alapján a torony 910 helyiségben</t>
  </si>
  <si>
    <t>kivetítőtelepítés</t>
  </si>
  <si>
    <t>Epson 1440Ui kivetítő telepítése a mellékelt szerelési útmutató szerint az ANS-II 229 helyiségben.</t>
  </si>
  <si>
    <t>Epson 1440Ui kivetítő telepítése a mellékelt szerelési útmutató szerint az ANS-II 234 helyiségben.</t>
  </si>
  <si>
    <t>Epson 1440Ui kivetítő telepítése a mellékelt szerelési útmutató szerint az ANS-II 251 helyiségben.</t>
  </si>
  <si>
    <t>Epson 1440Ui kivetítő telepítése a mellékelt szerelési útmutató szerint az ANS-II 343 helyiségben.</t>
  </si>
  <si>
    <t>Epson 1440Ui kivetítő telepítése a mellékelt szerelési útmutató szerint az ANS-II 351B helyiségben.</t>
  </si>
  <si>
    <t>Epson 1440Ui kivetítő telepítése a mellékelt szerelési útmutató szerint az ANS-II 363 helyiségben.</t>
  </si>
  <si>
    <t>Epson 1440Ui kivetítő telepítése a mellékelt szerelési útmutató szerint az ANS-II 447 helyiségben.</t>
  </si>
  <si>
    <t>álmennyezeti vászon telepítése</t>
  </si>
  <si>
    <t>a fenti álmennyezeti vászon felszerelése Budapest AB teremben, a mellékelt szerelési útmutató alapján</t>
  </si>
  <si>
    <t>a fenti álmennyezeti vászon felszerelése Budapest D teremben, a mellékelt szerelési útmutató alapján</t>
  </si>
  <si>
    <t>a fenti álmennyezeti vászon felszerelése Budapest C teremben, a mellékelt szerelési útmutató alapján</t>
  </si>
  <si>
    <t>a fenti álmennyezeti vászon felszerelése Budapest AB terem keleti felében, a mellékelt szerelési útmutató alapján</t>
  </si>
  <si>
    <t>a fenti álmennyezeti vászon felszerelése Budapest AB terem nyugati felében, a mellékelt szerelési útmutató alapján</t>
  </si>
  <si>
    <t>teremhangosítási rendszer telepítése</t>
  </si>
  <si>
    <t>Összesen:</t>
  </si>
  <si>
    <t>Vizuáltechnikai szerelés</t>
  </si>
  <si>
    <t>Videokonferencia-helyszín kialakítása</t>
  </si>
  <si>
    <t>Budapest tárgyaló vetítési rendszer szerelési munkáinak elvégzése a mellékelt szerelési útmutató alapján:
- 2 db Epson G6570WU, 2 db Epson G7400U és 1 db Z10000U kivetítő telepítése
- csatlakozási pontok kialakítása
- vezérlés kialakítása</t>
  </si>
  <si>
    <t>ANS-I 205 helyiség szerelési munkáinak elvégzése a mellékelt szerelési útmutató alapján:
- Epson G6050W kivetítő telepítése táblával, hangszóróval
- csatlakozási pontok kialakítása</t>
  </si>
  <si>
    <t>ANS-I 204 helyiség szerelési munkáinak elvégzése a mellékelt szerelési útmutató alapján:
- Epson 1420Wi kivetítő telepítése táblával, hangszóróval
- csatlakozási pontok kialakítása</t>
  </si>
  <si>
    <t>ANS-I 018 helyiség szerelési munkáinak elvégzése a mellékelt szerelési útmutató alapján:
- Epson 1420Wi kivetítők telepítése táblával
- hangosítási rendszer módosítása
- csatlakozási pontok kialakítása</t>
  </si>
  <si>
    <t>ANS-III 210 helyiség szerelési munkáinak elvégzése a mellékelt szerelési útmutató alapján:
- NEC X552 monitor telepítése
- csatlakozási pontok kialakítása</t>
  </si>
  <si>
    <t>Tárgyaló kábelezése</t>
  </si>
  <si>
    <t>ANS-II 426 helyiség szerelési munkáinak elvégzése a mellékelt szerelési útmutató alapján, csatlakozási pontok kialakítása</t>
  </si>
  <si>
    <t>Videokonferencia rendszer felszerelése, beállítása az ANS-II 430 helyiségben a mellékelt szerelési útmutató alapján:
- monitorok telepítése
- kamera telepítése
- asztali végpont kialakítása
- monitorok, kamera, számítógép, codec és asztali csatlakozók összeköttetéseinek kialakítása</t>
  </si>
  <si>
    <t>Videokonferencia rendszer felszerelése, beállítása az ANS-III 303 helyiségben a mellékelt szerelési útmutató alapján:
- monitorok telepítése
- kamera telepítése
- asztali végpont kialakítása
- monitorok, kamera, számítógép, codec és asztali csatlakozók összeköttetéseinek kialakítása</t>
  </si>
  <si>
    <t>Epson G6050W, G6570WU és G7400U projektor vezérlése RS-232 kapcsolaton át
falra vagy aljzatbobozra szerelhető kivitel
ki- és bekapcsolás, forrásválasztás és hangerő-szabályozás lehetősége
3 év gyártói garancia</t>
  </si>
  <si>
    <t>Epson Z10000U projektor vezérlése RS-232 kapcsolaton át
falra vagy aljzatbobozra szerelhető kivitel
ki- és bekapcsolás és forrásválasztás lehetősége
3 év gyártói garancia</t>
  </si>
  <si>
    <t>asztali monitortartó
4 db , max. 10 kg tömegű, 24" FHD monitor rögzítése két sorban
VESA 10*10 rögzítés
asztalra támaszkodó talp
3 év gyártói garancia</t>
  </si>
  <si>
    <t>asztali monitortartó
3 db , max. 10 kg tömegű, 24" FHD monitor rögzítése egy sorban
VESA 10*10 rögzítés
asztalra támaszkodó, asztal éléhez rögzített talp
3 év gyártói garancia</t>
  </si>
  <si>
    <t>asztali monitortartó
6 db , max. 10 kg tömegű, 24" FHD monitor rögzítése két sorban
VESA 10*10 rögzítés
asztalra támaszkodó, asztal éléhez rögzített talp
3 év gyártói garancia</t>
  </si>
  <si>
    <r>
      <t>ipari monitorok rögzítéséhez
VESA 40*40 rögzítési lehetőség
40 kg teherbírás
10</t>
    </r>
    <r>
      <rPr>
        <vertAlign val="superscript"/>
        <sz val="11"/>
        <color theme="1"/>
        <rFont val="Calibri"/>
        <family val="2"/>
        <charset val="238"/>
        <scheme val="minor"/>
      </rPr>
      <t>o</t>
    </r>
    <r>
      <rPr>
        <sz val="11"/>
        <color theme="1"/>
        <rFont val="Calibri"/>
        <family val="2"/>
        <charset val="238"/>
        <scheme val="minor"/>
      </rPr>
      <t xml:space="preserve"> dönthetőség
teherviselés aljzaton, előre- és oldalborulást gátló talp
monitor középvonal állítható magasságban, 90-160 cm
számítógéptartó polc
5 év gyártói garancia</t>
    </r>
  </si>
  <si>
    <r>
      <t>55" képátló
FHD (1920*1080 képpont) felbontás
nagy látószögű (178</t>
    </r>
    <r>
      <rPr>
        <vertAlign val="superscript"/>
        <sz val="11"/>
        <color theme="1"/>
        <rFont val="Calibri"/>
        <family val="2"/>
        <charset val="238"/>
        <scheme val="minor"/>
      </rPr>
      <t>o</t>
    </r>
    <r>
      <rPr>
        <sz val="11"/>
        <color theme="1"/>
        <rFont val="Calibri"/>
        <family val="2"/>
        <charset val="238"/>
        <scheme val="minor"/>
      </rPr>
      <t xml:space="preserve"> h/w), 700 nit fényerejű kijelzőpanel
LED háttérvilágítás
1300:1 statikus kontraszt
8 ms válaszidő (G/G)
2*10 W beépített hangszóró
bemenetek: 2 db HDMI, 1 db DVI-D, 1 db DSUB (VGA), 1 db audio jack
kimenet: DVI-D
VESA 40*40 rögzítési lehetőség
magyar szabvány szerinti elektromos csatlakozás
távirányító
függőleges és vízszintes használati mód
dönthetőség 30</t>
    </r>
    <r>
      <rPr>
        <vertAlign val="superscript"/>
        <sz val="11"/>
        <color theme="1"/>
        <rFont val="Calibri"/>
        <family val="2"/>
        <charset val="238"/>
        <scheme val="minor"/>
      </rPr>
      <t>o</t>
    </r>
    <r>
      <rPr>
        <sz val="11"/>
        <color theme="1"/>
        <rFont val="Calibri"/>
        <family val="2"/>
        <charset val="238"/>
        <scheme val="minor"/>
      </rPr>
      <t xml:space="preserve">-ig vízszintes és függőleges helyzetben is
7/24 órás használhatóság
</t>
    </r>
    <r>
      <rPr>
        <sz val="11"/>
        <rFont val="Calibri"/>
        <family val="2"/>
        <charset val="238"/>
        <scheme val="minor"/>
      </rPr>
      <t>3 év gyártói garancia</t>
    </r>
  </si>
  <si>
    <r>
      <t>55" képátló
FHD (1920*1080 képpont) felbontás
nagy látószögű (178</t>
    </r>
    <r>
      <rPr>
        <vertAlign val="superscript"/>
        <sz val="11"/>
        <color theme="1"/>
        <rFont val="Calibri"/>
        <family val="2"/>
        <charset val="238"/>
        <scheme val="minor"/>
      </rPr>
      <t>o</t>
    </r>
    <r>
      <rPr>
        <sz val="11"/>
        <color theme="1"/>
        <rFont val="Calibri"/>
        <family val="2"/>
        <charset val="238"/>
        <scheme val="minor"/>
      </rPr>
      <t xml:space="preserve"> h/w), 500 nit fényerejű kijelzőpanel
LED háttérvilágítás
1300:1 statikus kontraszt
8 ms válaszidő (G/G)
2*10 W beépített hangszóró
bemenetek: 2 db HDMI, 1 db DVI-D, 1 db DSUB (VGA), 1 db audio jack
kimenet: DVI-D
VESA 40*40 rögzítési lehetőség
magyar szabvány szerinti elektromos csatlakozás
távirányító
függőleges és vízszintes használati mód
dönthetőség 30</t>
    </r>
    <r>
      <rPr>
        <vertAlign val="superscript"/>
        <sz val="11"/>
        <color theme="1"/>
        <rFont val="Calibri"/>
        <family val="2"/>
        <charset val="238"/>
        <scheme val="minor"/>
      </rPr>
      <t>o</t>
    </r>
    <r>
      <rPr>
        <sz val="11"/>
        <color theme="1"/>
        <rFont val="Calibri"/>
        <family val="2"/>
        <charset val="238"/>
        <scheme val="minor"/>
      </rPr>
      <t xml:space="preserve">-ig vízszintes és függőleges helyzetben is
7/24 órás használhatóság
</t>
    </r>
    <r>
      <rPr>
        <sz val="11"/>
        <rFont val="Calibri"/>
        <family val="2"/>
        <charset val="238"/>
        <scheme val="minor"/>
      </rPr>
      <t>3 év gyártói garancia</t>
    </r>
  </si>
  <si>
    <r>
      <t>49" képátló
FHD (1920*1080 képpont) felbontás
nagy látószögű (178</t>
    </r>
    <r>
      <rPr>
        <vertAlign val="superscript"/>
        <sz val="11"/>
        <color theme="1"/>
        <rFont val="Calibri"/>
        <family val="2"/>
        <charset val="238"/>
        <scheme val="minor"/>
      </rPr>
      <t>o</t>
    </r>
    <r>
      <rPr>
        <sz val="11"/>
        <color theme="1"/>
        <rFont val="Calibri"/>
        <family val="2"/>
        <charset val="238"/>
        <scheme val="minor"/>
      </rPr>
      <t xml:space="preserve"> h/w), 700 nit fényerejű kijelzőpanel
LED háttérvilágítás
1300:1 statikus kontraszt
8 ms válaszidő (G/G)
2*10 W beépített hangszóró
bemenetek: 2 db HDMI, 1 db DVI-D, 1 db DSUB (VGA), 1 db audio jack
kimenet: DVI-D
VESA 40*40 rögzítési lehetőség
magyar szabvány szerinti elektromos csatlakozás
távirányító
függőleges és vízszintes használati mód
dönthetőség 30</t>
    </r>
    <r>
      <rPr>
        <vertAlign val="superscript"/>
        <sz val="11"/>
        <color theme="1"/>
        <rFont val="Calibri"/>
        <family val="2"/>
        <charset val="238"/>
        <scheme val="minor"/>
      </rPr>
      <t>o</t>
    </r>
    <r>
      <rPr>
        <sz val="11"/>
        <color theme="1"/>
        <rFont val="Calibri"/>
        <family val="2"/>
        <charset val="238"/>
        <scheme val="minor"/>
      </rPr>
      <t xml:space="preserve">-ig vízszintes és függőleges helyzetben is
7/24 órás használhatóság
</t>
    </r>
    <r>
      <rPr>
        <sz val="11"/>
        <rFont val="Calibri"/>
        <family val="2"/>
        <charset val="238"/>
        <scheme val="minor"/>
      </rPr>
      <t>3 év gyártói garancia</t>
    </r>
  </si>
  <si>
    <r>
      <t>49" képátló
FHD (1920*1080 képpont) felbontás
nagy látószögű (178</t>
    </r>
    <r>
      <rPr>
        <vertAlign val="superscript"/>
        <sz val="11"/>
        <color theme="1"/>
        <rFont val="Calibri"/>
        <family val="2"/>
        <charset val="238"/>
        <scheme val="minor"/>
      </rPr>
      <t>o</t>
    </r>
    <r>
      <rPr>
        <sz val="11"/>
        <color theme="1"/>
        <rFont val="Calibri"/>
        <family val="2"/>
        <charset val="238"/>
        <scheme val="minor"/>
      </rPr>
      <t xml:space="preserve"> h/w), 500 nit fényerejű kijelzőpanel
LED háttérvilágítás
1300:1 statikus kontraszt
8 ms válaszidő (G/G)
2*10 W beépített hangszóró
bemenetek: 2 db HDMI, 1 db DVI-D, 1 db DSUB (VGA), 1 db audio jack
kimenet: DVI-D
VESA 40*40 rögzítési lehetőség
magyar szabvány szerinti elektromos csatlakozás
távirányító
függőleges és vízszintes használati mód
dönthetőség 30</t>
    </r>
    <r>
      <rPr>
        <vertAlign val="superscript"/>
        <sz val="11"/>
        <color theme="1"/>
        <rFont val="Calibri"/>
        <family val="2"/>
        <charset val="238"/>
        <scheme val="minor"/>
      </rPr>
      <t>o</t>
    </r>
    <r>
      <rPr>
        <sz val="11"/>
        <color theme="1"/>
        <rFont val="Calibri"/>
        <family val="2"/>
        <charset val="238"/>
        <scheme val="minor"/>
      </rPr>
      <t xml:space="preserve">-ig vízszintes és függőleges helyzetben is
7/24 órás használhatóság
</t>
    </r>
    <r>
      <rPr>
        <sz val="11"/>
        <rFont val="Calibri"/>
        <family val="2"/>
        <charset val="238"/>
        <scheme val="minor"/>
      </rPr>
      <t>3 év gyártói garancia</t>
    </r>
  </si>
  <si>
    <r>
      <t>42" képátló
FHD (1920*1080 képpont) felbontás
nagy látószögű (178</t>
    </r>
    <r>
      <rPr>
        <vertAlign val="superscript"/>
        <sz val="11"/>
        <color theme="1"/>
        <rFont val="Calibri"/>
        <family val="2"/>
        <charset val="238"/>
        <scheme val="minor"/>
      </rPr>
      <t>o</t>
    </r>
    <r>
      <rPr>
        <sz val="11"/>
        <color theme="1"/>
        <rFont val="Calibri"/>
        <family val="2"/>
        <charset val="238"/>
        <scheme val="minor"/>
      </rPr>
      <t xml:space="preserve"> h/w), 500 nit fényerejű kijelzőpanel
LED háttérvilágítás
1300:1 statikus kontraszt
8 ms válaszidő (G/G)
2*10 W beépített hangszóró
bemenetek: 2 db HDMI, 1 db DVI-D, 1 db DSUB (VGA), 1 db audio jack
kimenet: DVI-D
VESA 40*40 rögzítési lehetőség
magyar szabvány szerinti elektromos csatlakozás
távirányító
függőleges és vízszintes használati mód
dönthetőség 30</t>
    </r>
    <r>
      <rPr>
        <vertAlign val="superscript"/>
        <sz val="11"/>
        <color theme="1"/>
        <rFont val="Calibri"/>
        <family val="2"/>
        <charset val="238"/>
        <scheme val="minor"/>
      </rPr>
      <t>o</t>
    </r>
    <r>
      <rPr>
        <sz val="11"/>
        <color theme="1"/>
        <rFont val="Calibri"/>
        <family val="2"/>
        <charset val="238"/>
        <scheme val="minor"/>
      </rPr>
      <t xml:space="preserve">-ig vízszintes és függőleges helyzetben is
7/24 órás használhatóság
</t>
    </r>
    <r>
      <rPr>
        <sz val="11"/>
        <rFont val="Calibri"/>
        <family val="2"/>
        <charset val="238"/>
        <scheme val="minor"/>
      </rPr>
      <t>3 év gyártói garancia</t>
    </r>
  </si>
  <si>
    <r>
      <t>55" képátló
UHD (3840*2160 képpont) felbontás
nagy látószögű (178</t>
    </r>
    <r>
      <rPr>
        <vertAlign val="superscript"/>
        <sz val="11"/>
        <color theme="1"/>
        <rFont val="Calibri"/>
        <family val="2"/>
        <charset val="238"/>
        <scheme val="minor"/>
      </rPr>
      <t>o</t>
    </r>
    <r>
      <rPr>
        <sz val="11"/>
        <color theme="1"/>
        <rFont val="Calibri"/>
        <family val="2"/>
        <charset val="238"/>
        <scheme val="minor"/>
      </rPr>
      <t xml:space="preserve"> h/w), 400 nit fényerejű kijelzőpanel
LED háttérvilágítás
4000:1 statikus kontraszt
6 ms válaszidő (G/G)
bemenetek: 4 db HDMI, 1 db DisplayPort, 2 db DVI-D, 1 db audio jack
VESA 40*40 rögzítési lehetőség
magyar szabvány szerinti elektromos csatlakozás
távirányító
függőleges és vízszintes használati mód
4 db FHD jelforrás képének egyidejű mgjelenítése
7/24 órás használhatóság
</t>
    </r>
    <r>
      <rPr>
        <sz val="11"/>
        <rFont val="Calibri"/>
        <family val="2"/>
        <charset val="238"/>
        <scheme val="minor"/>
      </rPr>
      <t>3 év gyártói garancia</t>
    </r>
  </si>
  <si>
    <t>ANS-II 224 helyiség VGA kábel cseréjének elvégzése a mellékelt szerelési útmutató alapján.</t>
  </si>
  <si>
    <t>matt fehér, zománcozott tábla
szárazon törölhető
mágnessel használható felület
160 (+/-10) cm széles vetítési felület, 16:10 képarányú vetítéshez
5 év gyártói garancia</t>
  </si>
  <si>
    <t>szállítási határidő (nap)</t>
  </si>
  <si>
    <t>megajánlott termék
(amennyiben eltér a referencia-terméktől)</t>
  </si>
  <si>
    <t>megajánlott termék cikkszáma
(amennyiben eltér a referencia-terméktől)</t>
  </si>
  <si>
    <t>megajánlott termék műszaki leírása
(amennyiben eltér a referencia-terméktől)</t>
  </si>
  <si>
    <t>Az előző monitor asztalfelületen történő stabil, álló helyzetben történő elhelyezését biztosító állvány</t>
  </si>
  <si>
    <t>négycsatornás, zónázható erősítő</t>
  </si>
  <si>
    <t>előerősítő</t>
  </si>
  <si>
    <t>álmennyezeti hangszóró</t>
  </si>
  <si>
    <t>Ecler HZA4-120F</t>
  </si>
  <si>
    <t>Ecler eSAM402</t>
  </si>
  <si>
    <t>RCS RC-110</t>
  </si>
  <si>
    <t>100V-os erősítő
négy független, de egy sorrendben tetszőleges számban, az alacsonyabb sorszámú csatorna bemenetéhez összevonva hozzárendelhető (közösített) kimenet
csatornánként 100W (RMS) teljesítmény 1%-nál kisebb torzítás (THD) mellett
csatornánként hangerő-szabályozás lehetősége, távvezérléssel is
automatikus készenléti állapotra váltás bemeneti jel hiányában
túlmelegedés- és túlterhelés-védelem
30 Hz – 20 kHz frekvencia-átvitel -3dB-nél
zajszint (SNR) 90 dB
csatornák áthallása 1 kHz-nél 90 dB
1 év gyártói garancia</t>
  </si>
  <si>
    <t>négy bemenetű előerősítő
3 db mic/line és 1 db line bemenet
1 db line kimenet
20 Hz – 20 kHz frekvencia-átvitel -1 dB-nél
zajszint (SNR) 100 dB line bemenetnél, 80 dB mikrofonnál</t>
  </si>
  <si>
    <t>Budapest terem 100 V-os hangosítási rendszerének kialakítása a mellékelt szerelési útmutató alapján:
- előzőleg meghatározott négycsatornás erősítő telepítése
- előzőleg meghatározott előerősítő telepítése
- forrásválasztó telepítése
- hangerőszabályzók felszerelése (Ecler wpmvol)
- előzőleg meghatározott álmennyezeti hangszórók beépítése
- csatlakozási pontok beépítése
- hangszórók, hangerőszabályzók és csatlakozási pontok kábelezése</t>
  </si>
  <si>
    <t>Pótmunkákra rendelkezésre álló keret (Ft):</t>
  </si>
  <si>
    <r>
      <t>100V álmennyezeti hangszóró
6-10W (RMS), felére leosztható teljesítmény
5 inch átmérőjű hangsugárzó
60 Hz – 18 kHz frekvencia-átvitel 3 dB torzításnál
90 dB érzékenység
60</t>
    </r>
    <r>
      <rPr>
        <vertAlign val="superscript"/>
        <sz val="11"/>
        <color theme="1"/>
        <rFont val="Calibri"/>
        <family val="2"/>
        <charset val="238"/>
        <scheme val="minor"/>
      </rPr>
      <t>o</t>
    </r>
    <r>
      <rPr>
        <sz val="11"/>
        <color theme="1"/>
        <rFont val="Calibri"/>
        <family val="2"/>
        <charset val="238"/>
        <scheme val="minor"/>
      </rPr>
      <t xml:space="preserve"> sugárzási tartomány (8 kHz, -6 dB)
fehér szín</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</si>
</sst>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vertAlign val="superscript"/>
      <sz val="11"/>
      <color theme="1"/>
      <name val="Calibri"/>
      <family val="2"/>
      <charset val="238"/>
      <scheme val="minor"/>
    </font>
    <font>
      <sz val="11"/>
      <name val="Calibri"/>
      <family val="2"/>
      <charset val="238"/>
      <scheme val="minor"/>
    </font>
    <font>
      <b/>
      <sz val="11"/>
      <color rgb="FFFF0000"/>
      <name val="Calibri"/>
      <family val="2"/>
      <charset val="238"/>
      <scheme val="minor"/>
    </font>
    <font>
      <sz val="11"/>
      <color rgb="FF000000"/>
      <name val="Calibri"/>
      <family val="2"/>
      <charset val="238"/>
      <scheme val="minor"/>
    </font>
  </fonts>
  <fills count="3">
    <fill>
      <patternFill patternType="none"/>
    </fill>
    <fill>
      <patternFill patternType="gray125"/>
    </fill>
    <fill>
      <patternFill patternType="solid">
        <fgColor rgb="FFFFFFCC"/>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Up="1" diagonalDown="1">
      <left style="thin">
        <color auto="1"/>
      </left>
      <right style="thin">
        <color auto="1"/>
      </right>
      <top style="thin">
        <color auto="1"/>
      </top>
      <bottom style="medium">
        <color auto="1"/>
      </bottom>
      <diagonal style="thin">
        <color auto="1"/>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diagonalUp="1" diagonalDown="1">
      <left style="thin">
        <color auto="1"/>
      </left>
      <right style="thin">
        <color auto="1"/>
      </right>
      <top style="medium">
        <color auto="1"/>
      </top>
      <bottom style="medium">
        <color auto="1"/>
      </bottom>
      <diagonal style="thin">
        <color auto="1"/>
      </diagonal>
    </border>
    <border>
      <left style="medium">
        <color auto="1"/>
      </left>
      <right/>
      <top style="medium">
        <color auto="1"/>
      </top>
      <bottom style="medium">
        <color auto="1"/>
      </bottom>
      <diagonal/>
    </border>
    <border>
      <left style="thin">
        <color auto="1"/>
      </left>
      <right style="medium">
        <color auto="1"/>
      </right>
      <top style="thin">
        <color auto="1"/>
      </top>
      <bottom/>
      <diagonal/>
    </border>
    <border diagonalUp="1" diagonalDown="1">
      <left style="thin">
        <color auto="1"/>
      </left>
      <right style="thin">
        <color auto="1"/>
      </right>
      <top style="medium">
        <color auto="1"/>
      </top>
      <bottom style="thin">
        <color auto="1"/>
      </bottom>
      <diagonal style="thin">
        <color auto="1"/>
      </diagonal>
    </border>
    <border diagonalUp="1" diagonalDown="1">
      <left style="thin">
        <color auto="1"/>
      </left>
      <right style="thin">
        <color auto="1"/>
      </right>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83">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horizontal="center" vertical="center" wrapText="1"/>
    </xf>
    <xf numFmtId="0" fontId="0" fillId="0" borderId="20" xfId="0" applyBorder="1" applyAlignment="1">
      <alignment horizontal="lef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horizontal="left" vertical="center" wrapText="1"/>
    </xf>
    <xf numFmtId="0" fontId="0" fillId="0" borderId="22" xfId="0" applyBorder="1" applyAlignment="1">
      <alignment horizontal="center" vertical="center" wrapText="1"/>
    </xf>
    <xf numFmtId="0" fontId="0" fillId="0" borderId="4" xfId="0" applyBorder="1" applyAlignment="1">
      <alignment horizontal="center" vertical="center"/>
    </xf>
    <xf numFmtId="0" fontId="0" fillId="0" borderId="22" xfId="0" applyBorder="1" applyAlignment="1">
      <alignment horizontal="left"/>
    </xf>
    <xf numFmtId="0" fontId="0" fillId="0" borderId="22" xfId="0" applyBorder="1" applyAlignment="1">
      <alignment horizontal="center"/>
    </xf>
    <xf numFmtId="0" fontId="0" fillId="0" borderId="0" xfId="0" applyBorder="1" applyAlignment="1">
      <alignment vertical="center"/>
    </xf>
    <xf numFmtId="0" fontId="0" fillId="0" borderId="4" xfId="0" applyBorder="1" applyAlignment="1">
      <alignment wrapText="1"/>
    </xf>
    <xf numFmtId="0" fontId="0" fillId="0" borderId="24" xfId="0" applyBorder="1" applyAlignment="1">
      <alignment vertical="center" wrapText="1"/>
    </xf>
    <xf numFmtId="0" fontId="0" fillId="2" borderId="4" xfId="0" applyFill="1" applyBorder="1" applyAlignment="1">
      <alignment vertical="center" wrapText="1"/>
    </xf>
    <xf numFmtId="0" fontId="0" fillId="2" borderId="4" xfId="0" applyFill="1" applyBorder="1" applyAlignment="1">
      <alignment horizontal="center" vertical="center" wrapText="1"/>
    </xf>
    <xf numFmtId="0" fontId="0" fillId="2" borderId="7" xfId="0" applyFill="1" applyBorder="1" applyAlignment="1">
      <alignment vertical="center" wrapText="1"/>
    </xf>
    <xf numFmtId="0" fontId="0" fillId="2" borderId="7" xfId="0"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10" xfId="0" applyFill="1" applyBorder="1" applyAlignment="1">
      <alignment vertical="center" wrapText="1"/>
    </xf>
    <xf numFmtId="0" fontId="0" fillId="2" borderId="10" xfId="0" applyFill="1" applyBorder="1" applyAlignment="1">
      <alignment horizontal="center" vertical="center" wrapText="1"/>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0" fillId="2" borderId="20" xfId="0" applyFill="1" applyBorder="1" applyAlignment="1">
      <alignment vertical="center" wrapText="1"/>
    </xf>
    <xf numFmtId="0" fontId="0" fillId="2" borderId="20" xfId="0" applyFill="1" applyBorder="1" applyAlignment="1">
      <alignment horizontal="center" vertical="center" wrapText="1"/>
    </xf>
    <xf numFmtId="0" fontId="0" fillId="2" borderId="4" xfId="0" applyFill="1" applyBorder="1"/>
    <xf numFmtId="0" fontId="0" fillId="2" borderId="4" xfId="0" applyFill="1" applyBorder="1" applyAlignment="1">
      <alignment horizontal="center" vertical="center"/>
    </xf>
    <xf numFmtId="0" fontId="3" fillId="0" borderId="23" xfId="0" applyFont="1" applyBorder="1"/>
    <xf numFmtId="0" fontId="0" fillId="2" borderId="18" xfId="0" applyFill="1" applyBorder="1" applyAlignment="1">
      <alignment vertical="center" wrapText="1"/>
    </xf>
    <xf numFmtId="0" fontId="0" fillId="2" borderId="12" xfId="0" applyFill="1" applyBorder="1" applyAlignment="1">
      <alignment vertical="center" wrapText="1"/>
    </xf>
    <xf numFmtId="0" fontId="0" fillId="2" borderId="25" xfId="0" applyFill="1" applyBorder="1" applyAlignment="1">
      <alignment vertical="center" wrapText="1"/>
    </xf>
    <xf numFmtId="0" fontId="0" fillId="2" borderId="22" xfId="0" applyFill="1" applyBorder="1" applyAlignment="1">
      <alignment vertical="center" wrapText="1"/>
    </xf>
    <xf numFmtId="0" fontId="0" fillId="2" borderId="22" xfId="0" applyFill="1" applyBorder="1"/>
    <xf numFmtId="0" fontId="0" fillId="0" borderId="26" xfId="0" applyBorder="1" applyAlignment="1">
      <alignment horizontal="left" vertical="center" wrapText="1"/>
    </xf>
    <xf numFmtId="0" fontId="0" fillId="0" borderId="26" xfId="0" applyBorder="1" applyAlignment="1">
      <alignment horizontal="center" vertical="center" wrapText="1"/>
    </xf>
    <xf numFmtId="0" fontId="0" fillId="2" borderId="26" xfId="0" applyFill="1" applyBorder="1" applyAlignment="1">
      <alignment vertical="center" wrapText="1"/>
    </xf>
    <xf numFmtId="0" fontId="0" fillId="0" borderId="28" xfId="0" applyBorder="1" applyAlignment="1">
      <alignment horizontal="center" vertical="center" wrapText="1"/>
    </xf>
    <xf numFmtId="0" fontId="0" fillId="0" borderId="28" xfId="0" applyBorder="1" applyAlignment="1">
      <alignment horizontal="left" vertical="center" wrapText="1"/>
    </xf>
    <xf numFmtId="0" fontId="0" fillId="0" borderId="28" xfId="0" applyBorder="1" applyAlignment="1">
      <alignment vertical="center" wrapText="1"/>
    </xf>
    <xf numFmtId="0" fontId="0" fillId="2" borderId="28" xfId="0" applyFill="1" applyBorder="1" applyAlignment="1">
      <alignment vertical="center" wrapText="1"/>
    </xf>
    <xf numFmtId="0" fontId="0" fillId="2" borderId="28" xfId="0" applyFill="1" applyBorder="1" applyAlignment="1">
      <alignment horizontal="center" vertical="center" wrapText="1"/>
    </xf>
    <xf numFmtId="0" fontId="0" fillId="0" borderId="29" xfId="0" applyBorder="1" applyAlignment="1">
      <alignment vertical="center" wrapText="1"/>
    </xf>
    <xf numFmtId="0" fontId="0" fillId="0" borderId="1" xfId="0" applyBorder="1" applyAlignment="1">
      <alignment horizontal="left" vertical="center" wrapText="1"/>
    </xf>
    <xf numFmtId="0" fontId="4" fillId="0" borderId="27" xfId="0" applyFont="1" applyBorder="1" applyAlignment="1">
      <alignment vertical="center" wrapText="1"/>
    </xf>
    <xf numFmtId="0" fontId="4" fillId="0" borderId="16" xfId="0" applyFont="1" applyBorder="1" applyAlignment="1">
      <alignment vertical="center" wrapText="1"/>
    </xf>
    <xf numFmtId="0" fontId="0" fillId="0" borderId="5" xfId="0" applyBorder="1"/>
    <xf numFmtId="0" fontId="3" fillId="0" borderId="5" xfId="0" applyFont="1" applyBorder="1"/>
    <xf numFmtId="0" fontId="0" fillId="0" borderId="23" xfId="0" applyBorder="1" applyAlignment="1">
      <alignment horizontal="left"/>
    </xf>
    <xf numFmtId="0" fontId="0" fillId="0" borderId="30" xfId="0" applyBorder="1" applyAlignment="1">
      <alignment horizontal="left"/>
    </xf>
    <xf numFmtId="0" fontId="0" fillId="0" borderId="31" xfId="0" applyBorder="1" applyAlignment="1">
      <alignment horizontal="left"/>
    </xf>
  </cellXfs>
  <cellStyles count="1">
    <cellStyle name="Normá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abSelected="1" zoomScale="80" zoomScaleNormal="80" workbookViewId="0"/>
  </sheetViews>
  <sheetFormatPr defaultRowHeight="15" x14ac:dyDescent="0.25"/>
  <cols>
    <col min="1" max="1" width="22" customWidth="1"/>
    <col min="2" max="2" width="11.5703125" style="3" customWidth="1"/>
    <col min="3" max="3" width="22.28515625" style="4" customWidth="1"/>
    <col min="4" max="4" width="23.5703125" style="3" customWidth="1"/>
    <col min="5" max="5" width="38.5703125" customWidth="1"/>
    <col min="6" max="6" width="25.42578125" customWidth="1"/>
    <col min="7" max="7" width="23.42578125" style="6" customWidth="1"/>
    <col min="8" max="8" width="34.7109375" customWidth="1"/>
    <col min="9" max="9" width="13.85546875" customWidth="1"/>
    <col min="10" max="10" width="14.85546875" customWidth="1"/>
    <col min="11" max="11" width="17.140625" customWidth="1"/>
  </cols>
  <sheetData>
    <row r="1" spans="1:11" ht="60.75" thickBot="1" x14ac:dyDescent="0.3">
      <c r="A1" s="7" t="s">
        <v>0</v>
      </c>
      <c r="B1" s="7" t="s">
        <v>5</v>
      </c>
      <c r="C1" s="7" t="s">
        <v>1</v>
      </c>
      <c r="D1" s="7" t="s">
        <v>2</v>
      </c>
      <c r="E1" s="7" t="s">
        <v>3</v>
      </c>
      <c r="F1" s="7" t="s">
        <v>137</v>
      </c>
      <c r="G1" s="7" t="s">
        <v>138</v>
      </c>
      <c r="H1" s="7" t="s">
        <v>139</v>
      </c>
      <c r="I1" s="7" t="s">
        <v>136</v>
      </c>
      <c r="J1" s="7" t="s">
        <v>6</v>
      </c>
      <c r="K1" s="7" t="s">
        <v>7</v>
      </c>
    </row>
    <row r="2" spans="1:11" s="5" customFormat="1" ht="319.5" customHeight="1" thickBot="1" x14ac:dyDescent="0.3">
      <c r="A2" s="8" t="s">
        <v>4</v>
      </c>
      <c r="B2" s="9">
        <v>4</v>
      </c>
      <c r="C2" s="10" t="s">
        <v>8</v>
      </c>
      <c r="D2" s="9" t="s">
        <v>9</v>
      </c>
      <c r="E2" s="11" t="s">
        <v>128</v>
      </c>
      <c r="F2" s="46"/>
      <c r="G2" s="47"/>
      <c r="H2" s="46"/>
      <c r="I2" s="46"/>
      <c r="J2" s="46"/>
      <c r="K2" s="12">
        <f>B2*J2</f>
        <v>0</v>
      </c>
    </row>
    <row r="3" spans="1:11" s="5" customFormat="1" ht="318.75" customHeight="1" x14ac:dyDescent="0.25">
      <c r="A3" s="13" t="s">
        <v>10</v>
      </c>
      <c r="B3" s="14">
        <v>6</v>
      </c>
      <c r="C3" s="15" t="s">
        <v>11</v>
      </c>
      <c r="D3" s="14" t="s">
        <v>12</v>
      </c>
      <c r="E3" s="16" t="s">
        <v>129</v>
      </c>
      <c r="F3" s="48"/>
      <c r="G3" s="49"/>
      <c r="H3" s="48"/>
      <c r="I3" s="48"/>
      <c r="J3" s="48"/>
      <c r="K3" s="17">
        <f t="shared" ref="K3:K64" si="0">B3*J3</f>
        <v>0</v>
      </c>
    </row>
    <row r="4" spans="1:11" s="5" customFormat="1" ht="45" customHeight="1" x14ac:dyDescent="0.25">
      <c r="A4" s="29" t="s">
        <v>82</v>
      </c>
      <c r="B4" s="2">
        <v>1</v>
      </c>
      <c r="C4" s="31"/>
      <c r="D4" s="32"/>
      <c r="E4" s="1" t="s">
        <v>85</v>
      </c>
      <c r="F4" s="50"/>
      <c r="G4" s="51"/>
      <c r="H4" s="50"/>
      <c r="I4" s="61"/>
      <c r="J4" s="50"/>
      <c r="K4" s="30">
        <f t="shared" si="0"/>
        <v>0</v>
      </c>
    </row>
    <row r="5" spans="1:11" s="5" customFormat="1" ht="45" customHeight="1" x14ac:dyDescent="0.25">
      <c r="A5" s="29" t="s">
        <v>82</v>
      </c>
      <c r="B5" s="2">
        <v>1</v>
      </c>
      <c r="C5" s="31"/>
      <c r="D5" s="32"/>
      <c r="E5" s="1" t="s">
        <v>86</v>
      </c>
      <c r="F5" s="50"/>
      <c r="G5" s="51"/>
      <c r="H5" s="50"/>
      <c r="I5" s="61"/>
      <c r="J5" s="50"/>
      <c r="K5" s="30">
        <f t="shared" si="0"/>
        <v>0</v>
      </c>
    </row>
    <row r="6" spans="1:11" s="5" customFormat="1" ht="45" customHeight="1" thickBot="1" x14ac:dyDescent="0.3">
      <c r="A6" s="18" t="s">
        <v>82</v>
      </c>
      <c r="B6" s="19">
        <v>1</v>
      </c>
      <c r="C6" s="22"/>
      <c r="D6" s="23"/>
      <c r="E6" s="20" t="s">
        <v>87</v>
      </c>
      <c r="F6" s="52"/>
      <c r="G6" s="53"/>
      <c r="H6" s="52"/>
      <c r="I6" s="62"/>
      <c r="J6" s="52"/>
      <c r="K6" s="45">
        <f t="shared" si="0"/>
        <v>0</v>
      </c>
    </row>
    <row r="7" spans="1:11" s="5" customFormat="1" ht="45.75" thickBot="1" x14ac:dyDescent="0.3">
      <c r="A7" s="8" t="s">
        <v>13</v>
      </c>
      <c r="B7" s="9">
        <v>3</v>
      </c>
      <c r="C7" s="10" t="s">
        <v>15</v>
      </c>
      <c r="D7" s="9" t="s">
        <v>14</v>
      </c>
      <c r="E7" s="11" t="s">
        <v>140</v>
      </c>
      <c r="F7" s="46"/>
      <c r="G7" s="47"/>
      <c r="H7" s="46"/>
      <c r="I7" s="46"/>
      <c r="J7" s="46"/>
      <c r="K7" s="12">
        <f t="shared" si="0"/>
        <v>0</v>
      </c>
    </row>
    <row r="8" spans="1:11" s="5" customFormat="1" ht="322.5" customHeight="1" x14ac:dyDescent="0.25">
      <c r="A8" s="13" t="s">
        <v>16</v>
      </c>
      <c r="B8" s="14">
        <v>2</v>
      </c>
      <c r="C8" s="15" t="s">
        <v>17</v>
      </c>
      <c r="D8" s="14" t="s">
        <v>18</v>
      </c>
      <c r="E8" s="16" t="s">
        <v>130</v>
      </c>
      <c r="F8" s="48"/>
      <c r="G8" s="49"/>
      <c r="H8" s="48"/>
      <c r="I8" s="48"/>
      <c r="J8" s="48"/>
      <c r="K8" s="17">
        <f t="shared" si="0"/>
        <v>0</v>
      </c>
    </row>
    <row r="9" spans="1:11" s="5" customFormat="1" ht="45" customHeight="1" x14ac:dyDescent="0.25">
      <c r="A9" s="29" t="s">
        <v>82</v>
      </c>
      <c r="B9" s="2">
        <v>1</v>
      </c>
      <c r="C9" s="31"/>
      <c r="D9" s="32"/>
      <c r="E9" s="1" t="s">
        <v>83</v>
      </c>
      <c r="F9" s="50"/>
      <c r="G9" s="51"/>
      <c r="H9" s="50"/>
      <c r="I9" s="61"/>
      <c r="J9" s="50"/>
      <c r="K9" s="30">
        <f t="shared" si="0"/>
        <v>0</v>
      </c>
    </row>
    <row r="10" spans="1:11" s="5" customFormat="1" ht="45" customHeight="1" thickBot="1" x14ac:dyDescent="0.3">
      <c r="A10" s="18" t="s">
        <v>82</v>
      </c>
      <c r="B10" s="19">
        <v>1</v>
      </c>
      <c r="C10" s="22"/>
      <c r="D10" s="23"/>
      <c r="E10" s="20" t="s">
        <v>84</v>
      </c>
      <c r="F10" s="52"/>
      <c r="G10" s="53"/>
      <c r="H10" s="52"/>
      <c r="I10" s="62"/>
      <c r="J10" s="52"/>
      <c r="K10" s="37">
        <f t="shared" si="0"/>
        <v>0</v>
      </c>
    </row>
    <row r="11" spans="1:11" s="5" customFormat="1" ht="321" customHeight="1" x14ac:dyDescent="0.25">
      <c r="A11" s="13" t="s">
        <v>21</v>
      </c>
      <c r="B11" s="14">
        <v>9</v>
      </c>
      <c r="C11" s="15" t="s">
        <v>19</v>
      </c>
      <c r="D11" s="14" t="s">
        <v>20</v>
      </c>
      <c r="E11" s="16" t="s">
        <v>131</v>
      </c>
      <c r="F11" s="48"/>
      <c r="G11" s="49"/>
      <c r="H11" s="48"/>
      <c r="I11" s="48"/>
      <c r="J11" s="48"/>
      <c r="K11" s="17">
        <f t="shared" si="0"/>
        <v>0</v>
      </c>
    </row>
    <row r="12" spans="1:11" s="5" customFormat="1" ht="45" customHeight="1" x14ac:dyDescent="0.25">
      <c r="A12" s="29" t="s">
        <v>82</v>
      </c>
      <c r="B12" s="2">
        <v>1</v>
      </c>
      <c r="C12" s="31"/>
      <c r="D12" s="32"/>
      <c r="E12" s="1" t="s">
        <v>88</v>
      </c>
      <c r="F12" s="50"/>
      <c r="G12" s="51"/>
      <c r="H12" s="50"/>
      <c r="I12" s="61"/>
      <c r="J12" s="50"/>
      <c r="K12" s="30">
        <f t="shared" si="0"/>
        <v>0</v>
      </c>
    </row>
    <row r="13" spans="1:11" s="5" customFormat="1" ht="45" customHeight="1" x14ac:dyDescent="0.25">
      <c r="A13" s="29" t="s">
        <v>82</v>
      </c>
      <c r="B13" s="2">
        <v>1</v>
      </c>
      <c r="C13" s="31"/>
      <c r="D13" s="32"/>
      <c r="E13" s="1" t="s">
        <v>89</v>
      </c>
      <c r="F13" s="50"/>
      <c r="G13" s="51"/>
      <c r="H13" s="50"/>
      <c r="I13" s="61"/>
      <c r="J13" s="50"/>
      <c r="K13" s="30">
        <f t="shared" si="0"/>
        <v>0</v>
      </c>
    </row>
    <row r="14" spans="1:11" s="5" customFormat="1" ht="45" customHeight="1" x14ac:dyDescent="0.25">
      <c r="A14" s="29" t="s">
        <v>82</v>
      </c>
      <c r="B14" s="2">
        <v>1</v>
      </c>
      <c r="C14" s="31"/>
      <c r="D14" s="32"/>
      <c r="E14" s="1" t="s">
        <v>90</v>
      </c>
      <c r="F14" s="50"/>
      <c r="G14" s="51"/>
      <c r="H14" s="50"/>
      <c r="I14" s="61"/>
      <c r="J14" s="50"/>
      <c r="K14" s="30">
        <f t="shared" si="0"/>
        <v>0</v>
      </c>
    </row>
    <row r="15" spans="1:11" s="5" customFormat="1" ht="45" customHeight="1" x14ac:dyDescent="0.25">
      <c r="A15" s="29" t="s">
        <v>82</v>
      </c>
      <c r="B15" s="2">
        <v>1</v>
      </c>
      <c r="C15" s="31"/>
      <c r="D15" s="32"/>
      <c r="E15" s="1" t="s">
        <v>91</v>
      </c>
      <c r="F15" s="50"/>
      <c r="G15" s="51"/>
      <c r="H15" s="50"/>
      <c r="I15" s="61"/>
      <c r="J15" s="50"/>
      <c r="K15" s="30">
        <f t="shared" si="0"/>
        <v>0</v>
      </c>
    </row>
    <row r="16" spans="1:11" s="5" customFormat="1" ht="45" customHeight="1" thickBot="1" x14ac:dyDescent="0.3">
      <c r="A16" s="18" t="s">
        <v>82</v>
      </c>
      <c r="B16" s="19">
        <v>1</v>
      </c>
      <c r="C16" s="22"/>
      <c r="D16" s="23"/>
      <c r="E16" s="20" t="s">
        <v>92</v>
      </c>
      <c r="F16" s="52"/>
      <c r="G16" s="53"/>
      <c r="H16" s="52"/>
      <c r="I16" s="62"/>
      <c r="J16" s="52"/>
      <c r="K16" s="37">
        <f t="shared" si="0"/>
        <v>0</v>
      </c>
    </row>
    <row r="17" spans="1:11" s="5" customFormat="1" ht="322.5" customHeight="1" x14ac:dyDescent="0.25">
      <c r="A17" s="13" t="s">
        <v>22</v>
      </c>
      <c r="B17" s="14">
        <v>2</v>
      </c>
      <c r="C17" s="15" t="s">
        <v>23</v>
      </c>
      <c r="D17" s="14" t="s">
        <v>24</v>
      </c>
      <c r="E17" s="16" t="s">
        <v>132</v>
      </c>
      <c r="F17" s="48"/>
      <c r="G17" s="49"/>
      <c r="H17" s="48"/>
      <c r="I17" s="48"/>
      <c r="J17" s="48"/>
      <c r="K17" s="17">
        <f t="shared" si="0"/>
        <v>0</v>
      </c>
    </row>
    <row r="18" spans="1:11" s="5" customFormat="1" ht="45" customHeight="1" x14ac:dyDescent="0.25">
      <c r="A18" s="29" t="s">
        <v>82</v>
      </c>
      <c r="B18" s="2">
        <v>1</v>
      </c>
      <c r="C18" s="31"/>
      <c r="D18" s="32"/>
      <c r="E18" s="1" t="s">
        <v>93</v>
      </c>
      <c r="F18" s="50"/>
      <c r="G18" s="51"/>
      <c r="H18" s="50"/>
      <c r="I18" s="61"/>
      <c r="J18" s="50"/>
      <c r="K18" s="30">
        <f t="shared" si="0"/>
        <v>0</v>
      </c>
    </row>
    <row r="19" spans="1:11" s="5" customFormat="1" ht="45" customHeight="1" thickBot="1" x14ac:dyDescent="0.3">
      <c r="A19" s="18" t="s">
        <v>82</v>
      </c>
      <c r="B19" s="19">
        <v>1</v>
      </c>
      <c r="C19" s="22"/>
      <c r="D19" s="23"/>
      <c r="E19" s="20" t="s">
        <v>94</v>
      </c>
      <c r="F19" s="52"/>
      <c r="G19" s="53"/>
      <c r="H19" s="52"/>
      <c r="I19" s="62"/>
      <c r="J19" s="52"/>
      <c r="K19" s="37">
        <f t="shared" si="0"/>
        <v>0</v>
      </c>
    </row>
    <row r="20" spans="1:11" s="5" customFormat="1" ht="321" customHeight="1" thickBot="1" x14ac:dyDescent="0.3">
      <c r="A20" s="8" t="s">
        <v>26</v>
      </c>
      <c r="B20" s="9">
        <v>2</v>
      </c>
      <c r="C20" s="10" t="s">
        <v>25</v>
      </c>
      <c r="D20" s="9" t="s">
        <v>27</v>
      </c>
      <c r="E20" s="11" t="s">
        <v>133</v>
      </c>
      <c r="F20" s="46"/>
      <c r="G20" s="47"/>
      <c r="H20" s="46"/>
      <c r="I20" s="46"/>
      <c r="J20" s="46"/>
      <c r="K20" s="12">
        <f t="shared" si="0"/>
        <v>0</v>
      </c>
    </row>
    <row r="21" spans="1:11" s="5" customFormat="1" ht="90.75" thickBot="1" x14ac:dyDescent="0.3">
      <c r="A21" s="8" t="s">
        <v>28</v>
      </c>
      <c r="B21" s="9">
        <v>1</v>
      </c>
      <c r="C21" s="10" t="s">
        <v>31</v>
      </c>
      <c r="D21" s="9">
        <v>11103343</v>
      </c>
      <c r="E21" s="11" t="s">
        <v>32</v>
      </c>
      <c r="F21" s="46"/>
      <c r="G21" s="47"/>
      <c r="H21" s="46"/>
      <c r="I21" s="46"/>
      <c r="J21" s="46"/>
      <c r="K21" s="12">
        <f t="shared" si="0"/>
        <v>0</v>
      </c>
    </row>
    <row r="22" spans="1:11" s="5" customFormat="1" ht="90.75" thickBot="1" x14ac:dyDescent="0.3">
      <c r="A22" s="8" t="s">
        <v>29</v>
      </c>
      <c r="B22" s="9">
        <v>5</v>
      </c>
      <c r="C22" s="10" t="s">
        <v>34</v>
      </c>
      <c r="D22" s="9" t="s">
        <v>35</v>
      </c>
      <c r="E22" s="11" t="s">
        <v>33</v>
      </c>
      <c r="F22" s="46"/>
      <c r="G22" s="47"/>
      <c r="H22" s="46"/>
      <c r="I22" s="46"/>
      <c r="J22" s="46"/>
      <c r="K22" s="12">
        <f t="shared" si="0"/>
        <v>0</v>
      </c>
    </row>
    <row r="23" spans="1:11" s="5" customFormat="1" ht="90.75" thickBot="1" x14ac:dyDescent="0.3">
      <c r="A23" s="8" t="s">
        <v>30</v>
      </c>
      <c r="B23" s="9">
        <v>5</v>
      </c>
      <c r="C23" s="10" t="s">
        <v>34</v>
      </c>
      <c r="D23" s="9" t="s">
        <v>36</v>
      </c>
      <c r="E23" s="11" t="s">
        <v>135</v>
      </c>
      <c r="F23" s="46"/>
      <c r="G23" s="47"/>
      <c r="H23" s="46"/>
      <c r="I23" s="46"/>
      <c r="J23" s="46"/>
      <c r="K23" s="12">
        <f t="shared" si="0"/>
        <v>0</v>
      </c>
    </row>
    <row r="24" spans="1:11" s="5" customFormat="1" ht="45" x14ac:dyDescent="0.25">
      <c r="A24" s="29" t="s">
        <v>95</v>
      </c>
      <c r="B24" s="2">
        <v>1</v>
      </c>
      <c r="C24" s="31"/>
      <c r="D24" s="32"/>
      <c r="E24" s="1" t="s">
        <v>96</v>
      </c>
      <c r="F24" s="50"/>
      <c r="G24" s="51"/>
      <c r="H24" s="50"/>
      <c r="I24" s="63"/>
      <c r="J24" s="50"/>
      <c r="K24" s="30">
        <f t="shared" si="0"/>
        <v>0</v>
      </c>
    </row>
    <row r="25" spans="1:11" s="5" customFormat="1" ht="45" x14ac:dyDescent="0.25">
      <c r="A25" s="29" t="s">
        <v>95</v>
      </c>
      <c r="B25" s="2">
        <v>1</v>
      </c>
      <c r="C25" s="31"/>
      <c r="D25" s="32"/>
      <c r="E25" s="1" t="s">
        <v>97</v>
      </c>
      <c r="F25" s="50"/>
      <c r="G25" s="51"/>
      <c r="H25" s="50"/>
      <c r="I25" s="61"/>
      <c r="J25" s="50"/>
      <c r="K25" s="30">
        <f t="shared" si="0"/>
        <v>0</v>
      </c>
    </row>
    <row r="26" spans="1:11" s="5" customFormat="1" ht="45" x14ac:dyDescent="0.25">
      <c r="A26" s="29" t="s">
        <v>95</v>
      </c>
      <c r="B26" s="2">
        <v>1</v>
      </c>
      <c r="C26" s="31"/>
      <c r="D26" s="32"/>
      <c r="E26" s="1" t="s">
        <v>98</v>
      </c>
      <c r="F26" s="50"/>
      <c r="G26" s="51"/>
      <c r="H26" s="50"/>
      <c r="I26" s="61"/>
      <c r="J26" s="50"/>
      <c r="K26" s="30">
        <f t="shared" si="0"/>
        <v>0</v>
      </c>
    </row>
    <row r="27" spans="1:11" s="5" customFormat="1" ht="45" x14ac:dyDescent="0.25">
      <c r="A27" s="29" t="s">
        <v>95</v>
      </c>
      <c r="B27" s="2">
        <v>1</v>
      </c>
      <c r="C27" s="31"/>
      <c r="D27" s="32"/>
      <c r="E27" s="1" t="s">
        <v>99</v>
      </c>
      <c r="F27" s="50"/>
      <c r="G27" s="51"/>
      <c r="H27" s="50"/>
      <c r="I27" s="61"/>
      <c r="J27" s="50"/>
      <c r="K27" s="30">
        <f t="shared" si="0"/>
        <v>0</v>
      </c>
    </row>
    <row r="28" spans="1:11" s="5" customFormat="1" ht="45" x14ac:dyDescent="0.25">
      <c r="A28" s="29" t="s">
        <v>95</v>
      </c>
      <c r="B28" s="2">
        <v>1</v>
      </c>
      <c r="C28" s="31"/>
      <c r="D28" s="32"/>
      <c r="E28" s="1" t="s">
        <v>100</v>
      </c>
      <c r="F28" s="50"/>
      <c r="G28" s="51"/>
      <c r="H28" s="50"/>
      <c r="I28" s="61"/>
      <c r="J28" s="50"/>
      <c r="K28" s="30">
        <f t="shared" si="0"/>
        <v>0</v>
      </c>
    </row>
    <row r="29" spans="1:11" s="5" customFormat="1" ht="45" x14ac:dyDescent="0.25">
      <c r="A29" s="29" t="s">
        <v>95</v>
      </c>
      <c r="B29" s="2">
        <v>1</v>
      </c>
      <c r="C29" s="31"/>
      <c r="D29" s="32"/>
      <c r="E29" s="1" t="s">
        <v>101</v>
      </c>
      <c r="F29" s="50"/>
      <c r="G29" s="51"/>
      <c r="H29" s="50"/>
      <c r="I29" s="61"/>
      <c r="J29" s="50"/>
      <c r="K29" s="30">
        <f t="shared" si="0"/>
        <v>0</v>
      </c>
    </row>
    <row r="30" spans="1:11" s="5" customFormat="1" ht="45.75" thickBot="1" x14ac:dyDescent="0.3">
      <c r="A30" s="18" t="s">
        <v>95</v>
      </c>
      <c r="B30" s="19">
        <v>1</v>
      </c>
      <c r="C30" s="22"/>
      <c r="D30" s="23"/>
      <c r="E30" s="20" t="s">
        <v>102</v>
      </c>
      <c r="F30" s="52"/>
      <c r="G30" s="53"/>
      <c r="H30" s="52"/>
      <c r="I30" s="62"/>
      <c r="J30" s="52"/>
      <c r="K30" s="37">
        <f t="shared" si="0"/>
        <v>0</v>
      </c>
    </row>
    <row r="31" spans="1:11" s="5" customFormat="1" ht="63" thickBot="1" x14ac:dyDescent="0.3">
      <c r="A31" s="8" t="s">
        <v>37</v>
      </c>
      <c r="B31" s="9">
        <v>2</v>
      </c>
      <c r="C31" s="10" t="s">
        <v>51</v>
      </c>
      <c r="D31" s="9" t="s">
        <v>52</v>
      </c>
      <c r="E31" s="11" t="s">
        <v>50</v>
      </c>
      <c r="F31" s="46"/>
      <c r="G31" s="47"/>
      <c r="H31" s="46"/>
      <c r="I31" s="46"/>
      <c r="J31" s="46"/>
      <c r="K31" s="12">
        <f t="shared" si="0"/>
        <v>0</v>
      </c>
    </row>
    <row r="32" spans="1:11" s="5" customFormat="1" ht="108" thickBot="1" x14ac:dyDescent="0.3">
      <c r="A32" s="8" t="s">
        <v>38</v>
      </c>
      <c r="B32" s="9">
        <v>1</v>
      </c>
      <c r="C32" s="10" t="s">
        <v>48</v>
      </c>
      <c r="D32" s="6" t="s">
        <v>47</v>
      </c>
      <c r="E32" s="11" t="s">
        <v>49</v>
      </c>
      <c r="F32" s="46"/>
      <c r="G32" s="47"/>
      <c r="H32" s="46"/>
      <c r="I32" s="46"/>
      <c r="J32" s="46"/>
      <c r="K32" s="12">
        <f t="shared" si="0"/>
        <v>0</v>
      </c>
    </row>
    <row r="33" spans="1:11" s="5" customFormat="1" ht="153.75" customHeight="1" thickBot="1" x14ac:dyDescent="0.3">
      <c r="A33" s="8" t="s">
        <v>39</v>
      </c>
      <c r="B33" s="9">
        <v>2</v>
      </c>
      <c r="C33" s="10" t="s">
        <v>43</v>
      </c>
      <c r="D33" s="9" t="s">
        <v>55</v>
      </c>
      <c r="E33" s="11" t="s">
        <v>127</v>
      </c>
      <c r="F33" s="46"/>
      <c r="G33" s="47"/>
      <c r="H33" s="46"/>
      <c r="I33" s="46"/>
      <c r="J33" s="46"/>
      <c r="K33" s="12">
        <f t="shared" si="0"/>
        <v>0</v>
      </c>
    </row>
    <row r="34" spans="1:11" s="5" customFormat="1" ht="153" thickBot="1" x14ac:dyDescent="0.3">
      <c r="A34" s="8" t="s">
        <v>40</v>
      </c>
      <c r="B34" s="9">
        <v>2</v>
      </c>
      <c r="C34" s="10" t="s">
        <v>44</v>
      </c>
      <c r="D34" s="9" t="s">
        <v>56</v>
      </c>
      <c r="E34" s="11" t="s">
        <v>127</v>
      </c>
      <c r="F34" s="46"/>
      <c r="G34" s="47"/>
      <c r="H34" s="46"/>
      <c r="I34" s="46"/>
      <c r="J34" s="46"/>
      <c r="K34" s="12">
        <f t="shared" si="0"/>
        <v>0</v>
      </c>
    </row>
    <row r="35" spans="1:11" s="5" customFormat="1" ht="92.25" customHeight="1" thickBot="1" x14ac:dyDescent="0.3">
      <c r="A35" s="8" t="s">
        <v>41</v>
      </c>
      <c r="B35" s="9">
        <v>1</v>
      </c>
      <c r="C35" s="10" t="s">
        <v>46</v>
      </c>
      <c r="D35" s="9" t="s">
        <v>57</v>
      </c>
      <c r="E35" s="11" t="s">
        <v>124</v>
      </c>
      <c r="F35" s="46"/>
      <c r="G35" s="47"/>
      <c r="H35" s="46"/>
      <c r="I35" s="46"/>
      <c r="J35" s="46"/>
      <c r="K35" s="12">
        <f t="shared" si="0"/>
        <v>0</v>
      </c>
    </row>
    <row r="36" spans="1:11" s="5" customFormat="1" ht="105.75" customHeight="1" thickBot="1" x14ac:dyDescent="0.3">
      <c r="A36" s="8" t="s">
        <v>41</v>
      </c>
      <c r="B36" s="9">
        <v>1</v>
      </c>
      <c r="C36" s="10" t="s">
        <v>46</v>
      </c>
      <c r="D36" s="9" t="s">
        <v>58</v>
      </c>
      <c r="E36" s="11" t="s">
        <v>125</v>
      </c>
      <c r="F36" s="46"/>
      <c r="G36" s="47"/>
      <c r="H36" s="46"/>
      <c r="I36" s="46"/>
      <c r="J36" s="46"/>
      <c r="K36" s="12">
        <f t="shared" si="0"/>
        <v>0</v>
      </c>
    </row>
    <row r="37" spans="1:11" s="5" customFormat="1" ht="107.25" customHeight="1" thickBot="1" x14ac:dyDescent="0.3">
      <c r="A37" s="8" t="s">
        <v>41</v>
      </c>
      <c r="B37" s="9">
        <v>1</v>
      </c>
      <c r="C37" s="10" t="s">
        <v>46</v>
      </c>
      <c r="D37" s="9" t="s">
        <v>59</v>
      </c>
      <c r="E37" s="11" t="s">
        <v>126</v>
      </c>
      <c r="F37" s="46"/>
      <c r="G37" s="47"/>
      <c r="H37" s="46"/>
      <c r="I37" s="46"/>
      <c r="J37" s="46"/>
      <c r="K37" s="12">
        <f t="shared" si="0"/>
        <v>0</v>
      </c>
    </row>
    <row r="38" spans="1:11" s="5" customFormat="1" ht="105.75" thickBot="1" x14ac:dyDescent="0.3">
      <c r="A38" s="8" t="s">
        <v>42</v>
      </c>
      <c r="B38" s="9">
        <v>2</v>
      </c>
      <c r="C38" s="10" t="s">
        <v>45</v>
      </c>
      <c r="D38" s="9" t="s">
        <v>53</v>
      </c>
      <c r="E38" s="11" t="s">
        <v>54</v>
      </c>
      <c r="F38" s="46"/>
      <c r="G38" s="47"/>
      <c r="H38" s="46"/>
      <c r="I38" s="46"/>
      <c r="J38" s="46"/>
      <c r="K38" s="12">
        <f t="shared" si="0"/>
        <v>0</v>
      </c>
    </row>
    <row r="39" spans="1:11" s="5" customFormat="1" ht="120.75" customHeight="1" thickBot="1" x14ac:dyDescent="0.3">
      <c r="A39" s="8" t="s">
        <v>60</v>
      </c>
      <c r="B39" s="9">
        <v>5</v>
      </c>
      <c r="C39" s="10" t="s">
        <v>62</v>
      </c>
      <c r="D39" s="9" t="s">
        <v>63</v>
      </c>
      <c r="E39" s="11" t="s">
        <v>122</v>
      </c>
      <c r="F39" s="46"/>
      <c r="G39" s="47"/>
      <c r="H39" s="46"/>
      <c r="I39" s="46"/>
      <c r="J39" s="46"/>
      <c r="K39" s="12">
        <f t="shared" si="0"/>
        <v>0</v>
      </c>
    </row>
    <row r="40" spans="1:11" s="5" customFormat="1" ht="105" customHeight="1" thickBot="1" x14ac:dyDescent="0.3">
      <c r="A40" s="8" t="s">
        <v>61</v>
      </c>
      <c r="B40" s="9">
        <v>1</v>
      </c>
      <c r="C40" s="10" t="s">
        <v>62</v>
      </c>
      <c r="D40" s="9" t="s">
        <v>63</v>
      </c>
      <c r="E40" s="11" t="s">
        <v>123</v>
      </c>
      <c r="F40" s="46"/>
      <c r="G40" s="47"/>
      <c r="H40" s="46"/>
      <c r="I40" s="46"/>
      <c r="J40" s="46"/>
      <c r="K40" s="12">
        <f t="shared" si="0"/>
        <v>0</v>
      </c>
    </row>
    <row r="41" spans="1:11" s="5" customFormat="1" ht="105.75" thickBot="1" x14ac:dyDescent="0.3">
      <c r="A41" s="8" t="s">
        <v>64</v>
      </c>
      <c r="B41" s="9">
        <v>2</v>
      </c>
      <c r="C41" s="10" t="s">
        <v>68</v>
      </c>
      <c r="D41" s="9" t="s">
        <v>69</v>
      </c>
      <c r="E41" s="11" t="s">
        <v>65</v>
      </c>
      <c r="F41" s="46"/>
      <c r="G41" s="47"/>
      <c r="H41" s="46"/>
      <c r="I41" s="46"/>
      <c r="J41" s="46"/>
      <c r="K41" s="12">
        <f t="shared" si="0"/>
        <v>0</v>
      </c>
    </row>
    <row r="42" spans="1:11" s="5" customFormat="1" ht="165.75" thickBot="1" x14ac:dyDescent="0.3">
      <c r="A42" s="8" t="s">
        <v>64</v>
      </c>
      <c r="B42" s="9">
        <v>1</v>
      </c>
      <c r="C42" s="10" t="s">
        <v>68</v>
      </c>
      <c r="D42" s="9" t="s">
        <v>70</v>
      </c>
      <c r="E42" s="11" t="s">
        <v>67</v>
      </c>
      <c r="F42" s="46"/>
      <c r="G42" s="47"/>
      <c r="H42" s="46"/>
      <c r="I42" s="46"/>
      <c r="J42" s="46"/>
      <c r="K42" s="12">
        <f t="shared" si="0"/>
        <v>0</v>
      </c>
    </row>
    <row r="43" spans="1:11" s="5" customFormat="1" ht="180.75" thickBot="1" x14ac:dyDescent="0.3">
      <c r="A43" s="8" t="s">
        <v>64</v>
      </c>
      <c r="B43" s="9">
        <v>2</v>
      </c>
      <c r="C43" s="10" t="s">
        <v>68</v>
      </c>
      <c r="D43" s="9" t="s">
        <v>71</v>
      </c>
      <c r="E43" s="11" t="s">
        <v>66</v>
      </c>
      <c r="F43" s="46"/>
      <c r="G43" s="47"/>
      <c r="H43" s="46"/>
      <c r="I43" s="46"/>
      <c r="J43" s="46"/>
      <c r="K43" s="12">
        <f t="shared" si="0"/>
        <v>0</v>
      </c>
    </row>
    <row r="44" spans="1:11" s="5" customFormat="1" ht="180" customHeight="1" x14ac:dyDescent="0.25">
      <c r="A44" s="13" t="s">
        <v>72</v>
      </c>
      <c r="B44" s="14">
        <v>1</v>
      </c>
      <c r="C44" s="15" t="s">
        <v>77</v>
      </c>
      <c r="D44" s="14"/>
      <c r="E44" s="16" t="s">
        <v>74</v>
      </c>
      <c r="F44" s="48"/>
      <c r="G44" s="49"/>
      <c r="H44" s="48"/>
      <c r="I44" s="48"/>
      <c r="J44" s="48"/>
      <c r="K44" s="17">
        <f t="shared" si="0"/>
        <v>0</v>
      </c>
    </row>
    <row r="45" spans="1:11" s="43" customFormat="1" ht="45" customHeight="1" thickBot="1" x14ac:dyDescent="0.3">
      <c r="A45" s="18" t="s">
        <v>103</v>
      </c>
      <c r="B45" s="19">
        <v>1</v>
      </c>
      <c r="C45" s="22"/>
      <c r="D45" s="23"/>
      <c r="E45" s="20" t="s">
        <v>104</v>
      </c>
      <c r="F45" s="52"/>
      <c r="G45" s="53"/>
      <c r="H45" s="52"/>
      <c r="I45" s="62"/>
      <c r="J45" s="52"/>
      <c r="K45" s="21">
        <f t="shared" si="0"/>
        <v>0</v>
      </c>
    </row>
    <row r="46" spans="1:11" s="5" customFormat="1" ht="195" customHeight="1" x14ac:dyDescent="0.25">
      <c r="A46" s="24" t="s">
        <v>73</v>
      </c>
      <c r="B46" s="25">
        <v>4</v>
      </c>
      <c r="C46" s="26" t="s">
        <v>76</v>
      </c>
      <c r="D46" s="25"/>
      <c r="E46" s="27" t="s">
        <v>75</v>
      </c>
      <c r="F46" s="54"/>
      <c r="G46" s="55"/>
      <c r="H46" s="54"/>
      <c r="I46" s="54"/>
      <c r="J46" s="54"/>
      <c r="K46" s="28">
        <f t="shared" si="0"/>
        <v>0</v>
      </c>
    </row>
    <row r="47" spans="1:11" s="43" customFormat="1" ht="45" customHeight="1" x14ac:dyDescent="0.25">
      <c r="A47" s="29" t="s">
        <v>103</v>
      </c>
      <c r="B47" s="2">
        <v>1</v>
      </c>
      <c r="C47" s="31"/>
      <c r="D47" s="32"/>
      <c r="E47" s="1" t="s">
        <v>107</v>
      </c>
      <c r="F47" s="50"/>
      <c r="G47" s="51"/>
      <c r="H47" s="50"/>
      <c r="I47" s="61"/>
      <c r="J47" s="50"/>
      <c r="K47" s="30">
        <f t="shared" si="0"/>
        <v>0</v>
      </c>
    </row>
    <row r="48" spans="1:11" s="43" customFormat="1" ht="45" customHeight="1" x14ac:dyDescent="0.25">
      <c r="A48" s="29" t="s">
        <v>103</v>
      </c>
      <c r="B48" s="2">
        <v>1</v>
      </c>
      <c r="C48" s="31"/>
      <c r="D48" s="32"/>
      <c r="E48" s="1" t="s">
        <v>108</v>
      </c>
      <c r="F48" s="50"/>
      <c r="G48" s="51"/>
      <c r="H48" s="50"/>
      <c r="I48" s="61"/>
      <c r="J48" s="50"/>
      <c r="K48" s="30">
        <f t="shared" si="0"/>
        <v>0</v>
      </c>
    </row>
    <row r="49" spans="1:11" s="43" customFormat="1" ht="45" customHeight="1" x14ac:dyDescent="0.25">
      <c r="A49" s="29" t="s">
        <v>103</v>
      </c>
      <c r="B49" s="2">
        <v>1</v>
      </c>
      <c r="C49" s="31"/>
      <c r="D49" s="32"/>
      <c r="E49" s="1" t="s">
        <v>106</v>
      </c>
      <c r="F49" s="50"/>
      <c r="G49" s="51"/>
      <c r="H49" s="50"/>
      <c r="I49" s="61"/>
      <c r="J49" s="50"/>
      <c r="K49" s="30">
        <f t="shared" si="0"/>
        <v>0</v>
      </c>
    </row>
    <row r="50" spans="1:11" s="43" customFormat="1" ht="45" customHeight="1" thickBot="1" x14ac:dyDescent="0.3">
      <c r="A50" s="18" t="s">
        <v>103</v>
      </c>
      <c r="B50" s="19">
        <v>1</v>
      </c>
      <c r="C50" s="22"/>
      <c r="D50" s="23"/>
      <c r="E50" s="20" t="s">
        <v>105</v>
      </c>
      <c r="F50" s="52"/>
      <c r="G50" s="53"/>
      <c r="H50" s="52"/>
      <c r="I50" s="62"/>
      <c r="J50" s="52"/>
      <c r="K50" s="37">
        <f t="shared" si="0"/>
        <v>0</v>
      </c>
    </row>
    <row r="51" spans="1:11" s="5" customFormat="1" ht="135.75" thickBot="1" x14ac:dyDescent="0.3">
      <c r="A51" s="33" t="s">
        <v>78</v>
      </c>
      <c r="B51" s="34">
        <v>1</v>
      </c>
      <c r="C51" s="35" t="s">
        <v>80</v>
      </c>
      <c r="D51" s="34" t="s">
        <v>81</v>
      </c>
      <c r="E51" s="36" t="s">
        <v>79</v>
      </c>
      <c r="F51" s="56"/>
      <c r="G51" s="57"/>
      <c r="H51" s="56"/>
      <c r="I51" s="56"/>
      <c r="J51" s="56"/>
      <c r="K51" s="12">
        <f t="shared" si="0"/>
        <v>0</v>
      </c>
    </row>
    <row r="52" spans="1:11" s="5" customFormat="1" ht="288" customHeight="1" x14ac:dyDescent="0.25">
      <c r="A52" s="76" t="s">
        <v>141</v>
      </c>
      <c r="B52" s="69">
        <v>1</v>
      </c>
      <c r="C52" s="70" t="s">
        <v>144</v>
      </c>
      <c r="D52" s="69"/>
      <c r="E52" s="71" t="s">
        <v>147</v>
      </c>
      <c r="F52" s="72"/>
      <c r="G52" s="73"/>
      <c r="H52" s="72"/>
      <c r="I52" s="72"/>
      <c r="J52" s="72"/>
      <c r="K52" s="74">
        <f t="shared" si="0"/>
        <v>0</v>
      </c>
    </row>
    <row r="53" spans="1:11" s="5" customFormat="1" ht="108.75" customHeight="1" x14ac:dyDescent="0.25">
      <c r="A53" s="77" t="s">
        <v>142</v>
      </c>
      <c r="B53" s="2">
        <v>1</v>
      </c>
      <c r="C53" s="75" t="s">
        <v>145</v>
      </c>
      <c r="D53" s="2"/>
      <c r="E53" s="1" t="s">
        <v>148</v>
      </c>
      <c r="F53" s="50"/>
      <c r="G53" s="51"/>
      <c r="H53" s="50"/>
      <c r="I53" s="50"/>
      <c r="J53" s="50"/>
      <c r="K53" s="30">
        <f t="shared" si="0"/>
        <v>0</v>
      </c>
    </row>
    <row r="54" spans="1:11" s="5" customFormat="1" ht="137.25" x14ac:dyDescent="0.25">
      <c r="A54" s="77" t="s">
        <v>143</v>
      </c>
      <c r="B54" s="2">
        <v>59</v>
      </c>
      <c r="C54" s="75" t="s">
        <v>146</v>
      </c>
      <c r="D54" s="2"/>
      <c r="E54" s="1" t="s">
        <v>151</v>
      </c>
      <c r="F54" s="50"/>
      <c r="G54" s="51"/>
      <c r="H54" s="50"/>
      <c r="I54" s="50"/>
      <c r="J54" s="50"/>
      <c r="K54" s="30">
        <f t="shared" si="0"/>
        <v>0</v>
      </c>
    </row>
    <row r="55" spans="1:11" s="5" customFormat="1" ht="225.75" thickBot="1" x14ac:dyDescent="0.3">
      <c r="A55" s="33" t="s">
        <v>109</v>
      </c>
      <c r="B55" s="34">
        <v>1</v>
      </c>
      <c r="C55" s="66"/>
      <c r="D55" s="67"/>
      <c r="E55" s="36" t="s">
        <v>149</v>
      </c>
      <c r="F55" s="56"/>
      <c r="G55" s="57"/>
      <c r="H55" s="56"/>
      <c r="I55" s="68"/>
      <c r="J55" s="56"/>
      <c r="K55" s="37">
        <f t="shared" si="0"/>
        <v>0</v>
      </c>
    </row>
    <row r="56" spans="1:11" s="5" customFormat="1" ht="105" customHeight="1" thickBot="1" x14ac:dyDescent="0.3">
      <c r="A56" s="8" t="s">
        <v>111</v>
      </c>
      <c r="B56" s="9">
        <v>1</v>
      </c>
      <c r="C56" s="38"/>
      <c r="D56" s="39"/>
      <c r="E56" s="11" t="s">
        <v>116</v>
      </c>
      <c r="F56" s="46"/>
      <c r="G56" s="47"/>
      <c r="H56" s="46"/>
      <c r="I56" s="64"/>
      <c r="J56" s="46"/>
      <c r="K56" s="12">
        <f t="shared" si="0"/>
        <v>0</v>
      </c>
    </row>
    <row r="57" spans="1:11" s="5" customFormat="1" ht="90.75" thickBot="1" x14ac:dyDescent="0.3">
      <c r="A57" s="8" t="s">
        <v>111</v>
      </c>
      <c r="B57" s="9">
        <v>1</v>
      </c>
      <c r="C57" s="38"/>
      <c r="D57" s="39"/>
      <c r="E57" s="11" t="s">
        <v>115</v>
      </c>
      <c r="F57" s="46"/>
      <c r="G57" s="47"/>
      <c r="H57" s="46"/>
      <c r="I57" s="64"/>
      <c r="J57" s="46"/>
      <c r="K57" s="12">
        <f t="shared" si="0"/>
        <v>0</v>
      </c>
    </row>
    <row r="58" spans="1:11" ht="90.75" thickBot="1" x14ac:dyDescent="0.3">
      <c r="A58" s="8" t="s">
        <v>111</v>
      </c>
      <c r="B58" s="40">
        <v>1</v>
      </c>
      <c r="C58" s="41"/>
      <c r="D58" s="42"/>
      <c r="E58" s="44" t="s">
        <v>114</v>
      </c>
      <c r="F58" s="58"/>
      <c r="G58" s="59"/>
      <c r="H58" s="58"/>
      <c r="I58" s="65"/>
      <c r="J58" s="58"/>
      <c r="K58" s="12">
        <f t="shared" si="0"/>
        <v>0</v>
      </c>
    </row>
    <row r="59" spans="1:11" ht="120.75" thickBot="1" x14ac:dyDescent="0.3">
      <c r="A59" s="8" t="s">
        <v>111</v>
      </c>
      <c r="B59" s="40">
        <v>1</v>
      </c>
      <c r="C59" s="41"/>
      <c r="D59" s="42"/>
      <c r="E59" s="44" t="s">
        <v>113</v>
      </c>
      <c r="F59" s="58"/>
      <c r="G59" s="59"/>
      <c r="H59" s="58"/>
      <c r="I59" s="65"/>
      <c r="J59" s="58"/>
      <c r="K59" s="12">
        <f t="shared" si="0"/>
        <v>0</v>
      </c>
    </row>
    <row r="60" spans="1:11" ht="75.75" thickBot="1" x14ac:dyDescent="0.3">
      <c r="A60" s="8" t="s">
        <v>111</v>
      </c>
      <c r="B60" s="40">
        <v>1</v>
      </c>
      <c r="C60" s="41"/>
      <c r="D60" s="42"/>
      <c r="E60" s="44" t="s">
        <v>117</v>
      </c>
      <c r="F60" s="58"/>
      <c r="G60" s="59"/>
      <c r="H60" s="58"/>
      <c r="I60" s="65"/>
      <c r="J60" s="58"/>
      <c r="K60" s="12">
        <f t="shared" si="0"/>
        <v>0</v>
      </c>
    </row>
    <row r="61" spans="1:11" ht="45.75" thickBot="1" x14ac:dyDescent="0.3">
      <c r="A61" s="8" t="s">
        <v>118</v>
      </c>
      <c r="B61" s="40">
        <v>1</v>
      </c>
      <c r="C61" s="41"/>
      <c r="D61" s="42"/>
      <c r="E61" s="44" t="s">
        <v>134</v>
      </c>
      <c r="F61" s="58"/>
      <c r="G61" s="59"/>
      <c r="H61" s="58"/>
      <c r="I61" s="65"/>
      <c r="J61" s="58"/>
      <c r="K61" s="12">
        <f t="shared" si="0"/>
        <v>0</v>
      </c>
    </row>
    <row r="62" spans="1:11" ht="60" customHeight="1" thickBot="1" x14ac:dyDescent="0.3">
      <c r="A62" s="8" t="s">
        <v>118</v>
      </c>
      <c r="B62" s="40">
        <v>1</v>
      </c>
      <c r="C62" s="41"/>
      <c r="D62" s="42"/>
      <c r="E62" s="44" t="s">
        <v>119</v>
      </c>
      <c r="F62" s="58"/>
      <c r="G62" s="59"/>
      <c r="H62" s="58"/>
      <c r="I62" s="65"/>
      <c r="J62" s="58"/>
      <c r="K62" s="12">
        <f t="shared" si="0"/>
        <v>0</v>
      </c>
    </row>
    <row r="63" spans="1:11" ht="150" customHeight="1" thickBot="1" x14ac:dyDescent="0.3">
      <c r="A63" s="8" t="s">
        <v>112</v>
      </c>
      <c r="B63" s="40">
        <v>1</v>
      </c>
      <c r="C63" s="41"/>
      <c r="D63" s="42"/>
      <c r="E63" s="44" t="s">
        <v>120</v>
      </c>
      <c r="F63" s="58"/>
      <c r="G63" s="59"/>
      <c r="H63" s="58"/>
      <c r="I63" s="65"/>
      <c r="J63" s="58"/>
      <c r="K63" s="12">
        <f t="shared" si="0"/>
        <v>0</v>
      </c>
    </row>
    <row r="64" spans="1:11" ht="150" customHeight="1" thickBot="1" x14ac:dyDescent="0.3">
      <c r="A64" s="8" t="s">
        <v>112</v>
      </c>
      <c r="B64" s="40">
        <v>1</v>
      </c>
      <c r="C64" s="41"/>
      <c r="D64" s="42"/>
      <c r="E64" s="44" t="s">
        <v>121</v>
      </c>
      <c r="F64" s="58"/>
      <c r="G64" s="59"/>
      <c r="H64" s="58"/>
      <c r="I64" s="65"/>
      <c r="J64" s="58"/>
      <c r="K64" s="12">
        <f t="shared" si="0"/>
        <v>0</v>
      </c>
    </row>
    <row r="65" spans="1:11" ht="15.75" thickBot="1" x14ac:dyDescent="0.3"/>
    <row r="66" spans="1:11" ht="15.75" thickBot="1" x14ac:dyDescent="0.3">
      <c r="J66" s="60" t="s">
        <v>110</v>
      </c>
      <c r="K66" s="79">
        <f>SUM(K2:K64)</f>
        <v>0</v>
      </c>
    </row>
    <row r="67" spans="1:11" ht="15.75" thickBot="1" x14ac:dyDescent="0.3"/>
    <row r="68" spans="1:11" ht="15.75" thickBot="1" x14ac:dyDescent="0.3">
      <c r="A68" s="80" t="s">
        <v>150</v>
      </c>
      <c r="B68" s="81"/>
      <c r="C68" s="81"/>
      <c r="D68" s="81"/>
      <c r="E68" s="81"/>
      <c r="F68" s="81"/>
      <c r="G68" s="81"/>
      <c r="H68" s="81"/>
      <c r="I68" s="81"/>
      <c r="J68" s="82"/>
      <c r="K68" s="78">
        <f>ROUND(0.1*(K4+K5+K6+K9+K10+K12+K13+K14+K15+K16+K18+K19+K24+K25+K26+K27+K28+K29+K30+K45+K47+K48+K49+K50+K55+K56+K57+K58+K59+K60+K61+K62+K63+K64),0)*((K66+ROUND(0.1*(K4+K5+K6+K9+K10+K12+K13+K14+K15+K16+K18+K19+K24+K25+K26+K27+K28+K29+K30+K45+K47+K48+K49+K50+K55+K56+K57+K58+K59+K60+K61+K62+K63+K64),0))&lt;=24250000)+((K66+ROUND(0.1*(K4+K5+K6+K9+K10+K12+K13+K14+K15+K16+K18+K19+K24+K25+K26+K27+K28+K29+K30+K45+K47+K48+K49+K50+K55+K56+K57+K58+K59+K60+K61+K62+K63+K64),0))&gt;24250000)*(K66&lt;24250000)*(24250000-K66)</f>
        <v>0</v>
      </c>
    </row>
  </sheetData>
  <mergeCells count="1">
    <mergeCell ref="A68:J6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um" ma:contentTypeID="0x010100FE2DADF38A66434AB87A48E870B8AF5D" ma:contentTypeVersion="4" ma:contentTypeDescription="Új dokumentum létrehozása." ma:contentTypeScope="" ma:versionID="a98e8443f91456a49b7345d15680b62e">
  <xsd:schema xmlns:xsd="http://www.w3.org/2001/XMLSchema" xmlns:xs="http://www.w3.org/2001/XMLSchema" xmlns:p="http://schemas.microsoft.com/office/2006/metadata/properties" xmlns:ns2="5ca05078-68e4-4f1a-926e-856c92be5a54" targetNamespace="http://schemas.microsoft.com/office/2006/metadata/properties" ma:root="true" ma:fieldsID="b17815942e524ea160d1a4ebab601aae" ns2:_="">
    <xsd:import namespace="5ca05078-68e4-4f1a-926e-856c92be5a5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a05078-68e4-4f1a-926e-856c92be5a54" elementFormDefault="qualified">
    <xsd:import namespace="http://schemas.microsoft.com/office/2006/documentManagement/types"/>
    <xsd:import namespace="http://schemas.microsoft.com/office/infopath/2007/PartnerControls"/>
    <xsd:element name="_dlc_DocId" ma:index="8" nillable="true" ma:displayName="Dokumentumazonosító értéke" ma:description="Az elemhez rendelt dokumentumazonosító értéke." ma:internalName="_dlc_DocId" ma:readOnly="true">
      <xsd:simpleType>
        <xsd:restriction base="dms:Text"/>
      </xsd:simpleType>
    </xsd:element>
    <xsd:element name="_dlc_DocIdUrl" ma:index="9" nillable="true" ma:displayName="Dokumentumazonosító" ma:description="Állandó hivatkozás a dokumentumr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31B01-F80D-4515-9F41-D2A37988EDCD}">
  <ds:schemaRefs>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www.w3.org/XML/1998/namespace"/>
    <ds:schemaRef ds:uri="5ca05078-68e4-4f1a-926e-856c92be5a54"/>
    <ds:schemaRef ds:uri="http://purl.org/dc/dcmitype/"/>
  </ds:schemaRefs>
</ds:datastoreItem>
</file>

<file path=customXml/itemProps2.xml><?xml version="1.0" encoding="utf-8"?>
<ds:datastoreItem xmlns:ds="http://schemas.openxmlformats.org/officeDocument/2006/customXml" ds:itemID="{B1C06E28-1A9F-4260-A414-C804D9216F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a05078-68e4-4f1a-926e-856c92be5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2B36BA-7B99-4BA0-8423-3CBC95CA52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Company>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Imre Kornél, Dr.</dc:creator>
  <cp:lastModifiedBy>Kárpáti Zoltán</cp:lastModifiedBy>
  <dcterms:created xsi:type="dcterms:W3CDTF">2017-05-30T13:45:00Z</dcterms:created>
  <dcterms:modified xsi:type="dcterms:W3CDTF">2017-08-24T12:21:00Z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0x010100FE2DADF38A66434AB87A48E870B8AF5D</vt:lpwstr>
  </property>
</Properties>
</file>